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528"/>
  <workbookPr defaultThemeVersion="124226"/>
  <mc:AlternateContent xmlns:mc="http://schemas.openxmlformats.org/markup-compatibility/2006">
    <mc:Choice Requires="x15">
      <x15ac:absPath xmlns:x15ac="http://schemas.microsoft.com/office/spreadsheetml/2010/11/ac" url="C:\Users\wilds\Google Drive\21-Projetos em Estudo\37-Orçamento UFPE\03-Orçamento\Fase 1\00-Entrega\2a entrega\Material entregue\"/>
    </mc:Choice>
  </mc:AlternateContent>
  <bookViews>
    <workbookView xWindow="0" yWindow="45" windowWidth="19140" windowHeight="6840" xr2:uid="{00000000-000D-0000-FFFF-FFFF00000000}"/>
  </bookViews>
  <sheets>
    <sheet name="ABC Serviços" sheetId="1" r:id="rId1"/>
  </sheets>
  <definedNames>
    <definedName name="_xlnm._FilterDatabase" localSheetId="0" hidden="1">'ABC Serviços'!$A$11:$J$469</definedName>
    <definedName name="_xlnm.Print_Titles" localSheetId="0">'ABC Serviços'!$1:$11</definedName>
  </definedNames>
  <calcPr calcId="171027"/>
</workbook>
</file>

<file path=xl/calcChain.xml><?xml version="1.0" encoding="utf-8"?>
<calcChain xmlns="http://schemas.openxmlformats.org/spreadsheetml/2006/main">
  <c r="F13" i="1" l="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12" i="1"/>
  <c r="F470" i="1" l="1"/>
  <c r="G466" i="1" l="1"/>
  <c r="G462" i="1"/>
  <c r="G458" i="1"/>
  <c r="G454" i="1"/>
  <c r="G450" i="1"/>
  <c r="G446" i="1"/>
  <c r="G442" i="1"/>
  <c r="G438" i="1"/>
  <c r="G434" i="1"/>
  <c r="G430" i="1"/>
  <c r="G426" i="1"/>
  <c r="G422" i="1"/>
  <c r="G418" i="1"/>
  <c r="G414" i="1"/>
  <c r="G410" i="1"/>
  <c r="G406" i="1"/>
  <c r="G402" i="1"/>
  <c r="G398" i="1"/>
  <c r="G394" i="1"/>
  <c r="G390" i="1"/>
  <c r="G386" i="1"/>
  <c r="G382" i="1"/>
  <c r="G378" i="1"/>
  <c r="G374" i="1"/>
  <c r="G370" i="1"/>
  <c r="G366" i="1"/>
  <c r="G362" i="1"/>
  <c r="G358" i="1"/>
  <c r="G354" i="1"/>
  <c r="G350" i="1"/>
  <c r="G346" i="1"/>
  <c r="G342" i="1"/>
  <c r="G338" i="1"/>
  <c r="G334" i="1"/>
  <c r="G330" i="1"/>
  <c r="G326" i="1"/>
  <c r="G322" i="1"/>
  <c r="G318" i="1"/>
  <c r="G314" i="1"/>
  <c r="G310" i="1"/>
  <c r="G306" i="1"/>
  <c r="G302" i="1"/>
  <c r="G298" i="1"/>
  <c r="G294" i="1"/>
  <c r="G290" i="1"/>
  <c r="G286" i="1"/>
  <c r="G282" i="1"/>
  <c r="G278" i="1"/>
  <c r="G274" i="1"/>
  <c r="G270" i="1"/>
  <c r="G266" i="1"/>
  <c r="G262" i="1"/>
  <c r="G258" i="1"/>
  <c r="G254" i="1"/>
  <c r="G250" i="1"/>
  <c r="G246" i="1"/>
  <c r="G242" i="1"/>
  <c r="G238" i="1"/>
  <c r="G234" i="1"/>
  <c r="G230" i="1"/>
  <c r="G226" i="1"/>
  <c r="G222" i="1"/>
  <c r="G218" i="1"/>
  <c r="G214" i="1"/>
  <c r="G210" i="1"/>
  <c r="G206" i="1"/>
  <c r="G202" i="1"/>
  <c r="G198" i="1"/>
  <c r="G194" i="1"/>
  <c r="G190" i="1"/>
  <c r="G186" i="1"/>
  <c r="G182" i="1"/>
  <c r="G178" i="1"/>
  <c r="G174" i="1"/>
  <c r="G170" i="1"/>
  <c r="G166" i="1"/>
  <c r="G162" i="1"/>
  <c r="G158" i="1"/>
  <c r="G154" i="1"/>
  <c r="G150" i="1"/>
  <c r="G146" i="1"/>
  <c r="G142" i="1"/>
  <c r="G138" i="1"/>
  <c r="G134" i="1"/>
  <c r="G130" i="1"/>
  <c r="G469" i="1"/>
  <c r="G465" i="1"/>
  <c r="G461" i="1"/>
  <c r="G457" i="1"/>
  <c r="G453" i="1"/>
  <c r="G449" i="1"/>
  <c r="G445" i="1"/>
  <c r="G441" i="1"/>
  <c r="G437" i="1"/>
  <c r="G433" i="1"/>
  <c r="G429" i="1"/>
  <c r="G425" i="1"/>
  <c r="G421" i="1"/>
  <c r="G417" i="1"/>
  <c r="G413" i="1"/>
  <c r="G409" i="1"/>
  <c r="G405" i="1"/>
  <c r="G401" i="1"/>
  <c r="G397" i="1"/>
  <c r="G393" i="1"/>
  <c r="G389" i="1"/>
  <c r="G385" i="1"/>
  <c r="G381" i="1"/>
  <c r="G377" i="1"/>
  <c r="G373" i="1"/>
  <c r="G369" i="1"/>
  <c r="G365" i="1"/>
  <c r="G361" i="1"/>
  <c r="G357" i="1"/>
  <c r="G353" i="1"/>
  <c r="G349" i="1"/>
  <c r="G345" i="1"/>
  <c r="G341" i="1"/>
  <c r="G337" i="1"/>
  <c r="G333" i="1"/>
  <c r="G329" i="1"/>
  <c r="G325" i="1"/>
  <c r="G321" i="1"/>
  <c r="G317" i="1"/>
  <c r="G313" i="1"/>
  <c r="G309" i="1"/>
  <c r="G305" i="1"/>
  <c r="G301" i="1"/>
  <c r="G297" i="1"/>
  <c r="G293" i="1"/>
  <c r="G289" i="1"/>
  <c r="G285" i="1"/>
  <c r="G281" i="1"/>
  <c r="G277" i="1"/>
  <c r="G273" i="1"/>
  <c r="G269" i="1"/>
  <c r="G265" i="1"/>
  <c r="G261" i="1"/>
  <c r="G257" i="1"/>
  <c r="G253" i="1"/>
  <c r="G249" i="1"/>
  <c r="G245" i="1"/>
  <c r="G241" i="1"/>
  <c r="G237" i="1"/>
  <c r="G233" i="1"/>
  <c r="G229" i="1"/>
  <c r="G225" i="1"/>
  <c r="G221" i="1"/>
  <c r="G217" i="1"/>
  <c r="G213" i="1"/>
  <c r="G209" i="1"/>
  <c r="G205" i="1"/>
  <c r="G201" i="1"/>
  <c r="G197" i="1"/>
  <c r="G193" i="1"/>
  <c r="G189" i="1"/>
  <c r="G185" i="1"/>
  <c r="G181" i="1"/>
  <c r="G177" i="1"/>
  <c r="G173" i="1"/>
  <c r="G169" i="1"/>
  <c r="G165" i="1"/>
  <c r="G161" i="1"/>
  <c r="G157" i="1"/>
  <c r="G153" i="1"/>
  <c r="G149" i="1"/>
  <c r="G145" i="1"/>
  <c r="G141" i="1"/>
  <c r="G137" i="1"/>
  <c r="G133" i="1"/>
  <c r="G468" i="1"/>
  <c r="G464" i="1"/>
  <c r="G460" i="1"/>
  <c r="G456" i="1"/>
  <c r="G452" i="1"/>
  <c r="G448" i="1"/>
  <c r="G444" i="1"/>
  <c r="G440" i="1"/>
  <c r="G436" i="1"/>
  <c r="G432" i="1"/>
  <c r="G428" i="1"/>
  <c r="G424" i="1"/>
  <c r="G420" i="1"/>
  <c r="G416" i="1"/>
  <c r="G412" i="1"/>
  <c r="G408" i="1"/>
  <c r="G404" i="1"/>
  <c r="G400" i="1"/>
  <c r="G396" i="1"/>
  <c r="G392" i="1"/>
  <c r="G388" i="1"/>
  <c r="G384" i="1"/>
  <c r="G380" i="1"/>
  <c r="G376" i="1"/>
  <c r="G372" i="1"/>
  <c r="G368" i="1"/>
  <c r="G364" i="1"/>
  <c r="G360" i="1"/>
  <c r="G356" i="1"/>
  <c r="G352" i="1"/>
  <c r="G348" i="1"/>
  <c r="G344" i="1"/>
  <c r="G340" i="1"/>
  <c r="G336" i="1"/>
  <c r="G332" i="1"/>
  <c r="G328" i="1"/>
  <c r="G324" i="1"/>
  <c r="G320" i="1"/>
  <c r="G316" i="1"/>
  <c r="G312" i="1"/>
  <c r="G308" i="1"/>
  <c r="G304" i="1"/>
  <c r="G300" i="1"/>
  <c r="G296" i="1"/>
  <c r="G292" i="1"/>
  <c r="G288" i="1"/>
  <c r="G284" i="1"/>
  <c r="G280" i="1"/>
  <c r="G276" i="1"/>
  <c r="G272" i="1"/>
  <c r="G268" i="1"/>
  <c r="G264" i="1"/>
  <c r="G260" i="1"/>
  <c r="G256" i="1"/>
  <c r="G252" i="1"/>
  <c r="G248" i="1"/>
  <c r="G244" i="1"/>
  <c r="G240" i="1"/>
  <c r="G236" i="1"/>
  <c r="G232" i="1"/>
  <c r="G228" i="1"/>
  <c r="G224" i="1"/>
  <c r="G220" i="1"/>
  <c r="G216" i="1"/>
  <c r="G212" i="1"/>
  <c r="G208" i="1"/>
  <c r="G204" i="1"/>
  <c r="G200" i="1"/>
  <c r="G196" i="1"/>
  <c r="G192" i="1"/>
  <c r="G188" i="1"/>
  <c r="G184" i="1"/>
  <c r="G180" i="1"/>
  <c r="G176" i="1"/>
  <c r="G172" i="1"/>
  <c r="G168" i="1"/>
  <c r="G164" i="1"/>
  <c r="G160" i="1"/>
  <c r="G156" i="1"/>
  <c r="G152" i="1"/>
  <c r="G148" i="1"/>
  <c r="G144" i="1"/>
  <c r="G140" i="1"/>
  <c r="G136" i="1"/>
  <c r="G132" i="1"/>
  <c r="G455" i="1"/>
  <c r="G439" i="1"/>
  <c r="G423" i="1"/>
  <c r="G407" i="1"/>
  <c r="G391" i="1"/>
  <c r="G375" i="1"/>
  <c r="G359" i="1"/>
  <c r="G343" i="1"/>
  <c r="G327" i="1"/>
  <c r="G311" i="1"/>
  <c r="G295" i="1"/>
  <c r="G279" i="1"/>
  <c r="G263" i="1"/>
  <c r="G247" i="1"/>
  <c r="G231" i="1"/>
  <c r="G215" i="1"/>
  <c r="G199" i="1"/>
  <c r="G183" i="1"/>
  <c r="G167" i="1"/>
  <c r="G151" i="1"/>
  <c r="G135" i="1"/>
  <c r="G127" i="1"/>
  <c r="G123" i="1"/>
  <c r="G119" i="1"/>
  <c r="G115" i="1"/>
  <c r="G111" i="1"/>
  <c r="G107" i="1"/>
  <c r="G103" i="1"/>
  <c r="G99" i="1"/>
  <c r="G95" i="1"/>
  <c r="G91" i="1"/>
  <c r="G87" i="1"/>
  <c r="G83" i="1"/>
  <c r="G79" i="1"/>
  <c r="G75" i="1"/>
  <c r="G71" i="1"/>
  <c r="G67" i="1"/>
  <c r="G63" i="1"/>
  <c r="G59" i="1"/>
  <c r="G55" i="1"/>
  <c r="G51" i="1"/>
  <c r="G47" i="1"/>
  <c r="G43" i="1"/>
  <c r="G39" i="1"/>
  <c r="G35" i="1"/>
  <c r="G31" i="1"/>
  <c r="G27" i="1"/>
  <c r="G23" i="1"/>
  <c r="G20" i="1"/>
  <c r="G17" i="1"/>
  <c r="G34" i="1"/>
  <c r="G26" i="1"/>
  <c r="G19" i="1"/>
  <c r="G12" i="1"/>
  <c r="H12" i="1" s="1"/>
  <c r="G379" i="1"/>
  <c r="G331" i="1"/>
  <c r="G299" i="1"/>
  <c r="G251" i="1"/>
  <c r="G219" i="1"/>
  <c r="G155" i="1"/>
  <c r="G124" i="1"/>
  <c r="G112" i="1"/>
  <c r="G96" i="1"/>
  <c r="G84" i="1"/>
  <c r="G72" i="1"/>
  <c r="G60" i="1"/>
  <c r="G48" i="1"/>
  <c r="G36" i="1"/>
  <c r="G28" i="1"/>
  <c r="G15" i="1"/>
  <c r="G467" i="1"/>
  <c r="G451" i="1"/>
  <c r="G435" i="1"/>
  <c r="G419" i="1"/>
  <c r="G403" i="1"/>
  <c r="G387" i="1"/>
  <c r="G371" i="1"/>
  <c r="G355" i="1"/>
  <c r="G339" i="1"/>
  <c r="G323" i="1"/>
  <c r="G307" i="1"/>
  <c r="G291" i="1"/>
  <c r="G275" i="1"/>
  <c r="G259" i="1"/>
  <c r="G243" i="1"/>
  <c r="G227" i="1"/>
  <c r="G211" i="1"/>
  <c r="G195" i="1"/>
  <c r="G179" i="1"/>
  <c r="G163" i="1"/>
  <c r="G147" i="1"/>
  <c r="G131" i="1"/>
  <c r="G126" i="1"/>
  <c r="G122" i="1"/>
  <c r="G118" i="1"/>
  <c r="G114" i="1"/>
  <c r="G110" i="1"/>
  <c r="G106" i="1"/>
  <c r="G102" i="1"/>
  <c r="G98" i="1"/>
  <c r="G94" i="1"/>
  <c r="G90" i="1"/>
  <c r="G86" i="1"/>
  <c r="G82" i="1"/>
  <c r="G78" i="1"/>
  <c r="G74" i="1"/>
  <c r="G70" i="1"/>
  <c r="G66" i="1"/>
  <c r="G62" i="1"/>
  <c r="G58" i="1"/>
  <c r="G54" i="1"/>
  <c r="G50" i="1"/>
  <c r="G46" i="1"/>
  <c r="G42" i="1"/>
  <c r="G38" i="1"/>
  <c r="G30" i="1"/>
  <c r="G22" i="1"/>
  <c r="G14" i="1"/>
  <c r="G395" i="1"/>
  <c r="G283" i="1"/>
  <c r="G235" i="1"/>
  <c r="G187" i="1"/>
  <c r="G139" i="1"/>
  <c r="G116" i="1"/>
  <c r="G104" i="1"/>
  <c r="G92" i="1"/>
  <c r="G80" i="1"/>
  <c r="G68" i="1"/>
  <c r="G56" i="1"/>
  <c r="G44" i="1"/>
  <c r="G32" i="1"/>
  <c r="G463" i="1"/>
  <c r="G447" i="1"/>
  <c r="G431" i="1"/>
  <c r="G415" i="1"/>
  <c r="G399" i="1"/>
  <c r="G383" i="1"/>
  <c r="G367" i="1"/>
  <c r="G351" i="1"/>
  <c r="G335" i="1"/>
  <c r="G319" i="1"/>
  <c r="G303" i="1"/>
  <c r="G287" i="1"/>
  <c r="G271" i="1"/>
  <c r="G255" i="1"/>
  <c r="G239" i="1"/>
  <c r="G223" i="1"/>
  <c r="G207" i="1"/>
  <c r="G191" i="1"/>
  <c r="G175" i="1"/>
  <c r="G159" i="1"/>
  <c r="G143" i="1"/>
  <c r="G129" i="1"/>
  <c r="G125" i="1"/>
  <c r="G121" i="1"/>
  <c r="G117" i="1"/>
  <c r="G113" i="1"/>
  <c r="G109" i="1"/>
  <c r="G105" i="1"/>
  <c r="G101" i="1"/>
  <c r="G97" i="1"/>
  <c r="G93" i="1"/>
  <c r="G89" i="1"/>
  <c r="G85" i="1"/>
  <c r="G81" i="1"/>
  <c r="G77" i="1"/>
  <c r="G73" i="1"/>
  <c r="G69" i="1"/>
  <c r="G65" i="1"/>
  <c r="G61" i="1"/>
  <c r="G57" i="1"/>
  <c r="G53" i="1"/>
  <c r="G49" i="1"/>
  <c r="G45" i="1"/>
  <c r="G41" i="1"/>
  <c r="G37" i="1"/>
  <c r="G33" i="1"/>
  <c r="G29" i="1"/>
  <c r="G25" i="1"/>
  <c r="G21" i="1"/>
  <c r="G16" i="1"/>
  <c r="G13" i="1"/>
  <c r="G459" i="1"/>
  <c r="G443" i="1"/>
  <c r="G427" i="1"/>
  <c r="G411" i="1"/>
  <c r="G363" i="1"/>
  <c r="G347" i="1"/>
  <c r="G315" i="1"/>
  <c r="G267" i="1"/>
  <c r="G203" i="1"/>
  <c r="G171" i="1"/>
  <c r="G128" i="1"/>
  <c r="G120" i="1"/>
  <c r="G108" i="1"/>
  <c r="G100" i="1"/>
  <c r="G88" i="1"/>
  <c r="G76" i="1"/>
  <c r="G64" i="1"/>
  <c r="G52" i="1"/>
  <c r="G40" i="1"/>
  <c r="G24" i="1"/>
  <c r="G18" i="1"/>
  <c r="H13" i="1" l="1"/>
  <c r="H14" i="1" s="1"/>
  <c r="H15" i="1" s="1"/>
  <c r="H16" i="1" s="1"/>
  <c r="H17" i="1" s="1"/>
  <c r="H18" i="1" s="1"/>
  <c r="H19" i="1" s="1"/>
  <c r="H20" i="1" s="1"/>
  <c r="H21" i="1" s="1"/>
  <c r="H22" i="1" s="1"/>
  <c r="H23" i="1" s="1"/>
  <c r="H24" i="1" s="1"/>
  <c r="H25" i="1" s="1"/>
  <c r="H26" i="1" s="1"/>
  <c r="H27" i="1" s="1"/>
  <c r="H28" i="1" s="1"/>
  <c r="H29" i="1" s="1"/>
  <c r="H30" i="1" s="1"/>
  <c r="H31" i="1" s="1"/>
  <c r="H32" i="1" s="1"/>
  <c r="H33" i="1" s="1"/>
  <c r="H34" i="1" s="1"/>
  <c r="H35" i="1" s="1"/>
  <c r="H36" i="1" s="1"/>
  <c r="H37" i="1" s="1"/>
  <c r="H38" i="1" s="1"/>
  <c r="H39" i="1" s="1"/>
  <c r="H40" i="1" s="1"/>
  <c r="H41" i="1" s="1"/>
  <c r="H42" i="1" s="1"/>
  <c r="H43" i="1" s="1"/>
  <c r="H44" i="1" s="1"/>
  <c r="H45" i="1" s="1"/>
  <c r="H46" i="1" s="1"/>
  <c r="H47" i="1" s="1"/>
  <c r="H48" i="1" s="1"/>
  <c r="H49" i="1" s="1"/>
  <c r="H50" i="1" s="1"/>
  <c r="H51" i="1" s="1"/>
  <c r="H52" i="1" s="1"/>
  <c r="H53" i="1" s="1"/>
  <c r="H54" i="1" s="1"/>
  <c r="H55" i="1" s="1"/>
  <c r="H56" i="1" s="1"/>
  <c r="H57" i="1" s="1"/>
  <c r="H58" i="1" s="1"/>
  <c r="H59" i="1" s="1"/>
  <c r="H60" i="1" s="1"/>
  <c r="H61" i="1" s="1"/>
  <c r="H62" i="1" s="1"/>
  <c r="H63" i="1" s="1"/>
  <c r="H64" i="1" s="1"/>
  <c r="H65" i="1" s="1"/>
  <c r="H66" i="1" s="1"/>
  <c r="H67" i="1" s="1"/>
  <c r="H68" i="1" s="1"/>
  <c r="H69" i="1" s="1"/>
  <c r="H70" i="1" s="1"/>
  <c r="H71" i="1" s="1"/>
  <c r="H72" i="1" s="1"/>
  <c r="H73" i="1" s="1"/>
  <c r="H74" i="1" s="1"/>
  <c r="H75" i="1" s="1"/>
  <c r="H76" i="1" s="1"/>
  <c r="H77" i="1" s="1"/>
  <c r="H78" i="1" s="1"/>
  <c r="H79" i="1" s="1"/>
  <c r="H80" i="1" s="1"/>
  <c r="H81" i="1" s="1"/>
  <c r="H82" i="1" s="1"/>
  <c r="H83" i="1" s="1"/>
  <c r="H84" i="1" s="1"/>
  <c r="H85" i="1" s="1"/>
  <c r="H86" i="1" s="1"/>
  <c r="H87" i="1" s="1"/>
  <c r="H88" i="1" s="1"/>
  <c r="H89" i="1" s="1"/>
  <c r="H90" i="1" s="1"/>
  <c r="H91" i="1" s="1"/>
  <c r="H92" i="1" s="1"/>
  <c r="H93" i="1" s="1"/>
  <c r="H94" i="1" s="1"/>
  <c r="H95" i="1" s="1"/>
  <c r="H96" i="1" s="1"/>
  <c r="H97" i="1" s="1"/>
  <c r="H98" i="1" s="1"/>
  <c r="H99" i="1" s="1"/>
  <c r="H100" i="1" s="1"/>
  <c r="H101" i="1" s="1"/>
  <c r="H102" i="1" s="1"/>
  <c r="H103" i="1" s="1"/>
  <c r="H104" i="1" s="1"/>
  <c r="H105" i="1" s="1"/>
  <c r="H106" i="1" s="1"/>
  <c r="H107" i="1" s="1"/>
  <c r="H108" i="1" s="1"/>
  <c r="H109" i="1" s="1"/>
  <c r="H110" i="1" s="1"/>
  <c r="H111" i="1" s="1"/>
  <c r="H112" i="1" s="1"/>
  <c r="H113" i="1" s="1"/>
  <c r="H114" i="1" s="1"/>
  <c r="H115" i="1" s="1"/>
  <c r="H116" i="1" s="1"/>
  <c r="H117" i="1" s="1"/>
  <c r="H118" i="1" s="1"/>
  <c r="H119" i="1" s="1"/>
  <c r="H120" i="1" s="1"/>
  <c r="H121" i="1" s="1"/>
  <c r="H122" i="1" s="1"/>
  <c r="H123" i="1" s="1"/>
  <c r="H124" i="1" s="1"/>
  <c r="H125" i="1" s="1"/>
  <c r="H126" i="1" s="1"/>
  <c r="H127" i="1" s="1"/>
  <c r="H128" i="1" s="1"/>
  <c r="H129" i="1" s="1"/>
  <c r="H130" i="1" s="1"/>
  <c r="H131" i="1" s="1"/>
  <c r="H132" i="1" s="1"/>
  <c r="H133" i="1" s="1"/>
  <c r="H134" i="1" s="1"/>
  <c r="H135" i="1" s="1"/>
  <c r="H136" i="1" s="1"/>
  <c r="H137" i="1" s="1"/>
  <c r="H138" i="1" s="1"/>
  <c r="H139" i="1" s="1"/>
  <c r="H140" i="1" s="1"/>
  <c r="H141" i="1" s="1"/>
  <c r="H142" i="1" s="1"/>
  <c r="H143" i="1" s="1"/>
  <c r="H144" i="1" s="1"/>
  <c r="H145" i="1" s="1"/>
  <c r="H146" i="1" s="1"/>
  <c r="H147" i="1" s="1"/>
  <c r="H148" i="1" s="1"/>
  <c r="H149" i="1" s="1"/>
  <c r="H150" i="1" s="1"/>
  <c r="H151" i="1" s="1"/>
  <c r="H152" i="1" s="1"/>
  <c r="H153" i="1" s="1"/>
  <c r="H154" i="1" s="1"/>
  <c r="H155" i="1" s="1"/>
  <c r="H156" i="1" s="1"/>
  <c r="H157" i="1" s="1"/>
  <c r="H158" i="1" s="1"/>
  <c r="H159" i="1" s="1"/>
  <c r="H160" i="1" s="1"/>
  <c r="H161" i="1" s="1"/>
  <c r="H162" i="1" s="1"/>
  <c r="H163" i="1" s="1"/>
  <c r="H164" i="1" s="1"/>
  <c r="H165" i="1" s="1"/>
  <c r="H166" i="1" s="1"/>
  <c r="H167" i="1" s="1"/>
  <c r="H168" i="1" s="1"/>
  <c r="H169" i="1" s="1"/>
  <c r="H170" i="1" s="1"/>
  <c r="H171" i="1" s="1"/>
  <c r="H172" i="1" s="1"/>
  <c r="H173" i="1" s="1"/>
  <c r="H174" i="1" s="1"/>
  <c r="H175" i="1" s="1"/>
  <c r="H176" i="1" s="1"/>
  <c r="H177" i="1" s="1"/>
  <c r="H178" i="1" s="1"/>
  <c r="H179" i="1" s="1"/>
  <c r="H180" i="1" s="1"/>
  <c r="H181" i="1" s="1"/>
  <c r="H182" i="1" s="1"/>
  <c r="H183" i="1" s="1"/>
  <c r="H184" i="1" s="1"/>
  <c r="H185" i="1" s="1"/>
  <c r="H186" i="1" s="1"/>
  <c r="H187" i="1" s="1"/>
  <c r="H188" i="1" s="1"/>
  <c r="H189" i="1" s="1"/>
  <c r="H190" i="1" s="1"/>
  <c r="H191" i="1" s="1"/>
  <c r="H192" i="1" s="1"/>
  <c r="H193" i="1" s="1"/>
  <c r="H194" i="1" s="1"/>
  <c r="H195" i="1" s="1"/>
  <c r="H196" i="1" s="1"/>
  <c r="H197" i="1" s="1"/>
  <c r="H198" i="1" s="1"/>
  <c r="H199" i="1" s="1"/>
  <c r="H200" i="1" s="1"/>
  <c r="H201" i="1" s="1"/>
  <c r="H202" i="1" s="1"/>
  <c r="H203" i="1" s="1"/>
  <c r="H204" i="1" s="1"/>
  <c r="H205" i="1" s="1"/>
  <c r="H206" i="1" s="1"/>
  <c r="H207" i="1" s="1"/>
  <c r="H208" i="1" s="1"/>
  <c r="H209" i="1" s="1"/>
  <c r="H210" i="1" s="1"/>
  <c r="H211" i="1" s="1"/>
  <c r="H212" i="1" s="1"/>
  <c r="H213" i="1" s="1"/>
  <c r="H214" i="1" s="1"/>
  <c r="H215" i="1" s="1"/>
  <c r="H216" i="1" s="1"/>
  <c r="H217" i="1" s="1"/>
  <c r="H218" i="1" s="1"/>
  <c r="H219" i="1" s="1"/>
  <c r="H220" i="1" s="1"/>
  <c r="H221" i="1" s="1"/>
  <c r="H222" i="1" s="1"/>
  <c r="H223" i="1" s="1"/>
  <c r="H224" i="1" s="1"/>
  <c r="H225" i="1" s="1"/>
  <c r="H226" i="1" s="1"/>
  <c r="H227" i="1" s="1"/>
  <c r="H228" i="1" s="1"/>
  <c r="H229" i="1" s="1"/>
  <c r="H230" i="1" s="1"/>
  <c r="H231" i="1" s="1"/>
  <c r="H232" i="1" s="1"/>
  <c r="H233" i="1" s="1"/>
  <c r="H234" i="1" s="1"/>
  <c r="H235" i="1" s="1"/>
  <c r="H236" i="1" s="1"/>
  <c r="H237" i="1" s="1"/>
  <c r="H238" i="1" s="1"/>
  <c r="H239" i="1" s="1"/>
  <c r="H240" i="1" s="1"/>
  <c r="H241" i="1" s="1"/>
  <c r="H242" i="1" s="1"/>
  <c r="H243" i="1" s="1"/>
  <c r="H244" i="1" s="1"/>
  <c r="H245" i="1" s="1"/>
  <c r="H246" i="1" s="1"/>
  <c r="H247" i="1" s="1"/>
  <c r="H248" i="1" s="1"/>
  <c r="H249" i="1" s="1"/>
  <c r="H250" i="1" s="1"/>
  <c r="H251" i="1" s="1"/>
  <c r="H252" i="1" s="1"/>
  <c r="H253" i="1" s="1"/>
  <c r="H254" i="1" s="1"/>
  <c r="H255" i="1" s="1"/>
  <c r="H256" i="1" s="1"/>
  <c r="H257" i="1" s="1"/>
  <c r="H258" i="1" s="1"/>
  <c r="H259" i="1" s="1"/>
  <c r="H260" i="1" s="1"/>
  <c r="H261" i="1" s="1"/>
  <c r="H262" i="1" s="1"/>
  <c r="H263" i="1" s="1"/>
  <c r="H264" i="1" s="1"/>
  <c r="H265" i="1" s="1"/>
  <c r="H266" i="1" s="1"/>
  <c r="H267" i="1" s="1"/>
  <c r="H268" i="1" s="1"/>
  <c r="H269" i="1" s="1"/>
  <c r="H270" i="1" s="1"/>
  <c r="H271" i="1" s="1"/>
  <c r="H272" i="1" s="1"/>
  <c r="H273" i="1" s="1"/>
  <c r="H274" i="1" s="1"/>
  <c r="H275" i="1" s="1"/>
  <c r="H276" i="1" s="1"/>
  <c r="H277" i="1" s="1"/>
  <c r="H278" i="1" s="1"/>
  <c r="H279" i="1" s="1"/>
  <c r="H280" i="1" s="1"/>
  <c r="H281" i="1" s="1"/>
  <c r="H282" i="1" s="1"/>
  <c r="H283" i="1" s="1"/>
  <c r="H284" i="1" s="1"/>
  <c r="H285" i="1" s="1"/>
  <c r="H286" i="1" s="1"/>
  <c r="H287" i="1" s="1"/>
  <c r="H288" i="1" s="1"/>
  <c r="H289" i="1" s="1"/>
  <c r="H290" i="1" s="1"/>
  <c r="H291" i="1" s="1"/>
  <c r="H292" i="1" s="1"/>
  <c r="H293" i="1" s="1"/>
  <c r="H294" i="1" s="1"/>
  <c r="H295" i="1" s="1"/>
  <c r="H296" i="1" s="1"/>
  <c r="H297" i="1" s="1"/>
  <c r="H298" i="1" s="1"/>
  <c r="H299" i="1" s="1"/>
  <c r="H300" i="1" s="1"/>
  <c r="H301" i="1" s="1"/>
  <c r="H302" i="1" s="1"/>
  <c r="H303" i="1" s="1"/>
  <c r="H304" i="1" s="1"/>
  <c r="H305" i="1" s="1"/>
  <c r="H306" i="1" s="1"/>
  <c r="H307" i="1" s="1"/>
  <c r="H308" i="1" s="1"/>
  <c r="H309" i="1" s="1"/>
  <c r="H310" i="1" s="1"/>
  <c r="H311" i="1" s="1"/>
  <c r="H312" i="1" s="1"/>
  <c r="H313" i="1" s="1"/>
  <c r="H314" i="1" s="1"/>
  <c r="H315" i="1" s="1"/>
  <c r="H316" i="1" s="1"/>
  <c r="H317" i="1" s="1"/>
  <c r="H318" i="1" s="1"/>
  <c r="H319" i="1" s="1"/>
  <c r="H320" i="1" s="1"/>
  <c r="H321" i="1" s="1"/>
  <c r="H322" i="1" s="1"/>
  <c r="H323" i="1" s="1"/>
  <c r="H324" i="1" s="1"/>
  <c r="H325" i="1" s="1"/>
  <c r="H326" i="1" s="1"/>
  <c r="H327" i="1" s="1"/>
  <c r="H328" i="1" s="1"/>
  <c r="H329" i="1" s="1"/>
  <c r="H330" i="1" s="1"/>
  <c r="H331" i="1" s="1"/>
  <c r="H332" i="1" s="1"/>
  <c r="H333" i="1" s="1"/>
  <c r="H334" i="1" s="1"/>
  <c r="H335" i="1" s="1"/>
  <c r="H336" i="1" s="1"/>
  <c r="H337" i="1" s="1"/>
  <c r="H338" i="1" s="1"/>
  <c r="H339" i="1" s="1"/>
  <c r="H340" i="1" s="1"/>
  <c r="H341" i="1" s="1"/>
  <c r="H342" i="1" s="1"/>
  <c r="H343" i="1" s="1"/>
  <c r="H344" i="1" s="1"/>
  <c r="H345" i="1" s="1"/>
  <c r="H346" i="1" s="1"/>
  <c r="H347" i="1" s="1"/>
  <c r="H348" i="1" s="1"/>
  <c r="H349" i="1" s="1"/>
  <c r="H350" i="1" s="1"/>
  <c r="H351" i="1" s="1"/>
  <c r="H352" i="1" s="1"/>
  <c r="H353" i="1" s="1"/>
  <c r="H354" i="1" s="1"/>
  <c r="H355" i="1" s="1"/>
  <c r="H356" i="1" s="1"/>
  <c r="H357" i="1" s="1"/>
  <c r="H358" i="1" s="1"/>
  <c r="H359" i="1" s="1"/>
  <c r="H360" i="1" s="1"/>
  <c r="H361" i="1" s="1"/>
  <c r="H362" i="1" s="1"/>
  <c r="H363" i="1" s="1"/>
  <c r="H364" i="1" s="1"/>
  <c r="H365" i="1" s="1"/>
  <c r="H366" i="1" s="1"/>
  <c r="H367" i="1" s="1"/>
  <c r="H368" i="1" s="1"/>
  <c r="H369" i="1" s="1"/>
  <c r="H370" i="1" s="1"/>
  <c r="H371" i="1" s="1"/>
  <c r="H372" i="1" s="1"/>
  <c r="H373" i="1" s="1"/>
  <c r="H374" i="1" s="1"/>
  <c r="H375" i="1" s="1"/>
  <c r="H376" i="1" s="1"/>
  <c r="H377" i="1" s="1"/>
  <c r="H378" i="1" s="1"/>
  <c r="H379" i="1" s="1"/>
  <c r="H380" i="1" s="1"/>
  <c r="H381" i="1" s="1"/>
  <c r="H382" i="1" s="1"/>
  <c r="H383" i="1" s="1"/>
  <c r="H384" i="1" s="1"/>
  <c r="H385" i="1" s="1"/>
  <c r="H386" i="1" s="1"/>
  <c r="H387" i="1" s="1"/>
  <c r="H388" i="1" s="1"/>
  <c r="H389" i="1" s="1"/>
  <c r="H390" i="1" s="1"/>
  <c r="H391" i="1" s="1"/>
  <c r="H392" i="1" s="1"/>
  <c r="H393" i="1" s="1"/>
  <c r="H394" i="1" s="1"/>
  <c r="H395" i="1" s="1"/>
  <c r="H396" i="1" s="1"/>
  <c r="H397" i="1" s="1"/>
  <c r="H398" i="1" s="1"/>
  <c r="H399" i="1" s="1"/>
  <c r="H400" i="1" s="1"/>
  <c r="H401" i="1" s="1"/>
  <c r="H402" i="1" s="1"/>
  <c r="H403" i="1" s="1"/>
  <c r="H404" i="1" s="1"/>
  <c r="H405" i="1" s="1"/>
  <c r="H406" i="1" s="1"/>
  <c r="H407" i="1" s="1"/>
  <c r="H408" i="1" s="1"/>
  <c r="H409" i="1" s="1"/>
  <c r="H410" i="1" s="1"/>
  <c r="H411" i="1" s="1"/>
  <c r="H412" i="1" s="1"/>
  <c r="H413" i="1" s="1"/>
  <c r="H414" i="1" s="1"/>
  <c r="H415" i="1" s="1"/>
  <c r="H416" i="1" s="1"/>
  <c r="H417" i="1" s="1"/>
  <c r="H418" i="1" s="1"/>
  <c r="H419" i="1" s="1"/>
  <c r="H420" i="1" s="1"/>
  <c r="H421" i="1" s="1"/>
  <c r="H422" i="1" s="1"/>
  <c r="H423" i="1" s="1"/>
  <c r="H424" i="1" s="1"/>
  <c r="H425" i="1" s="1"/>
  <c r="H426" i="1" s="1"/>
  <c r="H427" i="1" s="1"/>
  <c r="H428" i="1" s="1"/>
  <c r="H429" i="1" s="1"/>
  <c r="H430" i="1" s="1"/>
  <c r="H431" i="1" s="1"/>
  <c r="H432" i="1" s="1"/>
  <c r="H433" i="1" s="1"/>
  <c r="H434" i="1" s="1"/>
  <c r="H435" i="1" s="1"/>
  <c r="H436" i="1" s="1"/>
  <c r="H437" i="1" s="1"/>
  <c r="H438" i="1" s="1"/>
  <c r="H439" i="1" s="1"/>
  <c r="H440" i="1" s="1"/>
  <c r="H441" i="1" s="1"/>
  <c r="H442" i="1" s="1"/>
  <c r="H443" i="1" s="1"/>
  <c r="H444" i="1" s="1"/>
  <c r="H445" i="1" s="1"/>
  <c r="H446" i="1" s="1"/>
  <c r="H447" i="1" s="1"/>
  <c r="H448" i="1" s="1"/>
  <c r="H449" i="1" s="1"/>
  <c r="H450" i="1" s="1"/>
  <c r="H451" i="1" s="1"/>
  <c r="H452" i="1" s="1"/>
  <c r="H453" i="1" s="1"/>
  <c r="H454" i="1" s="1"/>
  <c r="H455" i="1" s="1"/>
  <c r="H456" i="1" s="1"/>
  <c r="H457" i="1" s="1"/>
  <c r="H458" i="1" s="1"/>
  <c r="H459" i="1" s="1"/>
  <c r="H460" i="1" s="1"/>
  <c r="H461" i="1" s="1"/>
  <c r="H462" i="1" s="1"/>
  <c r="H463" i="1" s="1"/>
  <c r="H464" i="1" s="1"/>
  <c r="H465" i="1" s="1"/>
  <c r="H466" i="1" s="1"/>
  <c r="H467" i="1" s="1"/>
  <c r="H468" i="1" s="1"/>
  <c r="H469" i="1" s="1"/>
</calcChain>
</file>

<file path=xl/sharedStrings.xml><?xml version="1.0" encoding="utf-8"?>
<sst xmlns="http://schemas.openxmlformats.org/spreadsheetml/2006/main" count="1238" uniqueCount="784">
  <si>
    <t>M2</t>
  </si>
  <si>
    <t>UND</t>
  </si>
  <si>
    <t>EXECUÇÃO DE VIA EM PISO INTERTRAVADO, COM BLOCO RETANGULAR DE 20 X 10 CM, ESPESSURA 10 CM</t>
  </si>
  <si>
    <t>ARMACAO ACO CA-50 -FORNECIMENTO/ CORTE (PERDA DE 10%) / DOBRA / COLOCAÇÃO.</t>
  </si>
  <si>
    <t>KG</t>
  </si>
  <si>
    <t>EXECUÇÃO DE PASSEIO EM PISO INTERTRAVADO, COM BLOCO RETANGULAR COLORIDO DE 20 X 10 CM, ESPESSURA 6 CM</t>
  </si>
  <si>
    <t>FORNECIMENTO E CRAVAÇÃO, COM PROVISÃO DE CORTES PARA EMENDAS E ARRASAMENTO DE ESTACAS METÁLICAS EM PERFIL LAMINADO TIPO AÇOMINAS HP-250X62</t>
  </si>
  <si>
    <t>M</t>
  </si>
  <si>
    <t>BASE DE BRITA GRADUADA E=20CM, INCLUSO TRANSPORTE COM BASCULANTE DE 14M³, DMT=19,08</t>
  </si>
  <si>
    <t>FORNECIMENTO E CRAVAÇÃO, COM PROVISÃO DE CORTES PARA EMENDAS E ARRASAMENTO DE ESTACAS METÁLICAS EM PERFIL LAMINADO TIPO AÇOMINAS HP-310X93,0</t>
  </si>
  <si>
    <t>FORNECIMENTO E CRAVAÇÃO, COM PROVISÃO DE CORTES PARA EMENDAS E ARRASAMENTO DE ESTACAS METÁLICAS EM PERFIL LAMINADO TIPO AÇOMINAS HP-310X79,0</t>
  </si>
  <si>
    <t>FORNECIMENTO E INSTALAÇÃO DE CADEIRAS TIPO ARQUIBANCADA, COR VINHO</t>
  </si>
  <si>
    <t>UN</t>
  </si>
  <si>
    <t>ELETRODUTO PEAD FLEXÍVEL 2"</t>
  </si>
  <si>
    <t>FIXAÇÃO DAS CADEIRAS DA ARQUIBANCADA, INCLUSO FURO EM CONCRETO E GROUTE</t>
  </si>
  <si>
    <t>FORNECIMENTO E CRAVAÇÃO, COM PROVISÃO DE CORTES PARA EMENDAS E ARRASAMENTO DE ESTACAS METÁLICAS EM PERFIL LAMINADO TIPO AÇOMINAS W-200X35,9</t>
  </si>
  <si>
    <t>FUROS DE Ø16MM, PARA COLAGEM C/ ARGAMASSA EPÓXI - PROFUNDIDADE DE 20CM</t>
  </si>
  <si>
    <t>CONCRETO USINADO BOMBEADO FCK=40MPA, INCLUSIVE LANCAMENTO E ADENSAMENTO</t>
  </si>
  <si>
    <t>LUMINÁRIA BALIZADORA DE EMBUTIR CIRCULAR EYE R-D/IX 3000K LED 1W 11LM IRC80 100° IP65 50.000HORAS Ø=84MM COM ACABAMENTO EM AÇO INOX LUMINI OU EQUIVALENTE TÉCNICO E</t>
  </si>
  <si>
    <t>CAIXA LINE - LINE ARRAY AMPLIFICADO DE DUAS VIAS 2 X 8 ” + DRIVER 1,4” E DIAFRAGMA DE 3”. FLY HARDWARE INTEGRADO AO DISSIPADOR EXTRUDADO, EM ALUMÍNIO ESTRUTURAL 6061-T6. INCLINAÇÃO ATÉ 8º COM STEPS DE 0,5º. COBERTURA HORIZONTAL SIMÉTRICA DE 110º. ALTO FALANTES E DRIVER DE NEODÍMIO. BAIXO PESO E TAMANHO COMPACTO. FONTE CHAVEADA E AMPLIFICAÇÃO DIGITAL. PRESETS E FILTRO HIGH PASS SELECIONÁVEL ATRAVÉS DE SOFTWARE COM COMANDO NO PAINEL TRASEIRO. DSP INTERNO (DIGITAL SIGNAL PROCESSOR) COM CONTROLE VIA PC OU MAC ATRAVÉS DE PROTOCOLO TCP-IP. ENTRADAS DE ÁUDIO DIGITAL PROTOCOLO DANTE</t>
  </si>
  <si>
    <t>PÇ</t>
  </si>
  <si>
    <t>TUBO DE CONCRETO PARA REDES COLETORAS DE ESGOTO SANITÁRIO, DIÂMETRO DE 400 MM, JUNTA ELÁSTICA, INSTALADO EM LOCAL COM BAIXO NÍVEL DE INTERFERÊNCIAS - FORNECIMENTO E ASSENTAMENTO</t>
  </si>
  <si>
    <t>CONCRETO SIMPLES USINADO FCK=45 MPA, BOMBEADO, LANÇADO E ADENSADO EM SUPERESTRUTURA (CONCRETO USINADO BOMBEADO FCK=45MPA, INCLUSIVE LANCAMENTO E ADENSAMENTO)</t>
  </si>
  <si>
    <t>M3</t>
  </si>
  <si>
    <t>BOCA DE LOBO COMBINADA COM GRELHA DE CONCRETO - BLC 02</t>
  </si>
  <si>
    <t>TUBO DE CONCRETO PARA REDES COLETORAS DE ESGOTO SANITÁRIO, DIÂMETRO DE 600 MM, JUNTA ELÁSTICA, INSTALADO EM LOCAL COM BAIXO NÍVEL DE INTERFERÊNCIAS - FORNECIMENTO E ASSENTAMENTO</t>
  </si>
  <si>
    <t>CONCRETO PROJETADO FCK=40MPA, INCLUSIVE LANCAMENTO E ACABAMENTO</t>
  </si>
  <si>
    <t>REATERRO E COMPACTAÇÃO P/ BUEIRO</t>
  </si>
  <si>
    <t>CAIXA MONITOR - CAIXA ACÚSTICA DUAS VIAS 1 X AF DE 8” + DRIVER 1”. DSP INTERNO (DIGITAL SIGNAL PROCESSOR) COM CONTROLE VIA PC OU MAC ATRAVÉS DE PROTOCOLO TCP-IP. AMPLIFICAÇÃO DIGITAL E FONTE CHAVEADA. FLYTRACK SUPERIOR E LATERAL PARA IÇAMENTO. QUATRO PONTOS M6 PARA SUPORTE PAN/TILT E FLANGE 35MM PARA PEDESTAL. FORMATO PA / MONITOR SIMÉTRICO – CAIXA L E R. PRESETS E FILTRO HIGH PASS SELECIONÁVEL ATRAVÉS DE SOFTWARE COM COMANDO NO PAINEL TRASEIRO. FALANTE DE BAIXA COMPRESSÃO DE POTENCIA COM BOBINA DE 2,5”. ENTRADAS DE ÁUDIO DIGITAL PROTOCOLO DANTE OPCIONAL. - POTÊNCIA TOTAL DOS</t>
  </si>
  <si>
    <t>COMPACTAÇÃO DE ATERRO A 100% PROCTOR NORMAL</t>
  </si>
  <si>
    <t>PISO CIMENTADO TRACO 1:3 (CIMENTO E AREIA) COM ACABAMENTO LISO ESPESSURA 3CM PREPARO MECANICO ARGAMASSA INCLUSO ADITIVO IMPERMEABILIZANTE</t>
  </si>
  <si>
    <t>CORDOALHA D = 15,2 MM - FORNECIMENTO, PREPARO E COLOCAÇÃO</t>
  </si>
  <si>
    <t>GUARDA-CORPO COM CORRIMAO EM TUBO DE ACO GALVANIZADO 1 1/2"</t>
  </si>
  <si>
    <t>ESCAVAÇÃO MECANIZADA DE VALA COM PROFUNDIDADE ATÉ 1,5 M COM RETROESCAVADEIRA, LARGURA MENOR QUE 0,8 M, EM SOLO DE 1A CATEGORIA, LOCAISCOM BAIXO NÍVEL DE INTERFERÊNCIA.</t>
  </si>
  <si>
    <t>LUMINÁRIA DE SOBREPOR VAYA FLOOD HP 20° RGB BCP417 LED 105W 3500LM 20° 7,75KG IP66 50.000HORAS COM ACABAMENTO NA COR CINZA PHILIPS OU EQUIVALENTE TÉCNICO</t>
  </si>
  <si>
    <t>FORNECIMENTO E INSTALAÇÃO DE CADEIRAS TIPO ARQUIBANCADA, INDICADO PARA PESSOAS OBESAS - PO, COR VINHO</t>
  </si>
  <si>
    <t>MURO EM ALVENARIA BLOCO CERÂMICO, E=0,19M, C/ ALV. DE PEDRA 0,35 X 0,60M, PILARES (9X20CM) A CADA 3,0M, CINTAS INFERIOR E SUPERIOR (9X15CM) EM CONCRETO ARMADO FCK=15,0MPA, C/ CHAPISCO, REBOCO E PINTURA HIDRACOR OU SIMILAR</t>
  </si>
  <si>
    <t>REFLETOR ELIPSOIDAL - REFLETOR ELIPSOIDAL ZOOM COM CAMPO DE ÂNGULO DISPONÍVEL: 25º-50º. ENERGIA 100 V A 277 V. MULTIFACETADO DE VIDRO REFLETOR. UMA OPERAÇÃO DE ZOOM ÚNICA. BLOQUEIO DE ZOOM POSITIVO. ÂNGULO DE CAMPO E FOCO COM MARCAÇÕES EM ESCALA. TAMBOR GIRATÓRIO ± 25º. TRÊS PLANOS DE AÇO INOXIDÁVEL PARA A MONTAGEM DA LÂMINA DO OBTURADOR. ALÇA DUPLA TRASEIRA. ROBUSTO FUNDIDO E DE CONSTRUÇÃO EM ALUMÍNIO EXTRUDADO. COM QUATRO FACAS, PORTA GELATINA, PORTA GOBO, GANCHO, ÍRIS, CABO DE SEGURANÇA E LÂMPADA DE 750W/220V. REF.: ETC - REFLETOR ELIPSOIDAL 25/50 ZOOM SOURCE FOUR</t>
  </si>
  <si>
    <t>CONDENSADORA VRF - GÁS 410A - MOD. RAS-24FSNS7B - 67,0 KW - 380V-3F-60HZ</t>
  </si>
  <si>
    <t>ALVENARIA DE VEDAÇÃO DE BLOCOS CERÂMICOS FURADOS NA VERTICAL DE 14X19X39CM (ESPESSURA 14CM) DE PAREDES COM ÁREA LÍQUIDA MAIOR OU IGUAL A 6M² SEM VÃOS E ARGAMASSA DE ASSENTAMENTO COM PREPARO EM BETONEIRA</t>
  </si>
  <si>
    <t>CONSOLE DE ÁUDIO - CONSOLE DIGITAL COM 33 FADERS MOTORIZADOS (16 CANAIS + 1 MASTER). 48 CANAIS DE ENTRADA DE MIXAGEM (40 MONO + 2 ESTÉREO+ 2 RETORNOS). 20 AUXILIARES VIAS (8 MONO + 6 ESTÉREO) + ESTÉREO + SUB. 8 GRUPOS DCA COM ROLL-OUT. 32 ENTRADAS XLR ANALÓGICAS / TRS MIC COMBO / LINE INPUT + 2 ENTRADAS ANALÓGICAS RCA STEREO EM LINHA. 16 SAÍDAS XLR ANALÓGICAS. GRAVAÇÃO E REPRODUÇÃO DE ATÉ 34 CANAIS VIA USB 2.0 + 2 CANAIS DE UM DISPOSITIVO DE ARMAZENAMENTO USB. 1 SLOT DE EXPANSÃO PARA CARTÃO DE INTERFACE DE ÁUDIO NY64-D COM EQUALIZADORES GRÁFICOS E PARAMÉTRICOS, NOISE</t>
  </si>
  <si>
    <t>FORMA PARA ESTRUTURAS DE CONCRETO APARENTE (PILAR, VIGA E LAJE) EM CHAPA METÁLICA, . (FABRICACAO, MONTAGEM E DESMONTAGEM)</t>
  </si>
  <si>
    <t>CONCRETO SIMPLES USINADO FCK=45 MPA, BOMBEADO, LANÇADO E ADENSADO NA INFRAESTRUTURA (CONCRETO USINADO BOMBEADO FCK=45MPA, INCLUSIVE LANCAMENTO E ADENSAMENTO)</t>
  </si>
  <si>
    <t>CONSOLE ILUMINAÇÃO - CONSOLE DE ILUMINAÇÃO DIGITAL DMX 512-1990 STANDARD, 4 UNIVERSOS. 2048 CANAIS. 240 LUMINÁRIAS INTELIGENTES. 240 CANAIS DE CONTROLE DE INTENSIDADE DA LUZ. 15 MASTERS PARA CONTROLAR A REPRODUÇÃO 450 MEMÓRIAS. GATILHO VIA MIDI OU ÁUDIO. (BASS, MID E TREBLE) SAÍDA VGA PARA MONITOR A COR EXTERNA. 4 SAÍDAS DMX COM CONECTORES XLR. REF.: AMERICAN PRO - NEO2048</t>
  </si>
  <si>
    <t>SARJETA TRAPEZOIDAL DE CONCRETO - SZC 01</t>
  </si>
  <si>
    <t>CABO UNIPOLAR ( COBRE ) ISOLAMENTO HEPR - ENCH. EVA - 0,6/1KV (REF. PIRELLI AFUMEX) 25,0MM²</t>
  </si>
  <si>
    <t>LUMINÁRIA LINEAR DE EMBUTIR NO FORRO LINEA MINI FRAME PERFIL 150 C=1510MM COM LED 37,8W (25,2W/M) 2.625LM/M IRC80 4000K IP40 50.000HORAS COM ACABAMENTO NA COR BRANCA LUMINI   OU EQUIVALENTE TÉCNICO</t>
  </si>
  <si>
    <t>CAIXA SUB - SUBWOOFER AMPLIFICADO DE 18". ALTO FALANTE BOBINA DE 4" DUPLA ARANHA E EXCURSÃO DE 19 MM. DSP INTERNO (DIGITAL SIGNAL PROCESSOR) COM CONTROLE VIA PC ATRAVÉS DE REDE CAT5. AMPLIFICAÇÃO DIGITAL E FONTE CHAVEADA. FLY TRACK E FLANGE 35MM PARA PEDESTAL. DSP INTERNO (DIGITAL SIGNAL PROCESSOR) COM CONTROLE VIA PC OU MAC ATRAVÉS DE PROTOCOLO TCP-IP. ENTRADAS DE ÁUDIO DIGITAL PROTOCOLO DANTE OPCIONAL. POTÊNCIA TOTAL DOS AMPLIFICADORES (6) :1200 W RMS (CONTÍNUO),2400 W PICO. MAX SPL CALCULADO 1M DB SPL (CONTÍNUO/PICO) (3): 126/ 132 DB SPL. RESP FREQUÊNCIA (4):</t>
  </si>
  <si>
    <t>IMPERMEABILIZAÇÃO COM USO DE MANTA ASFÁLTICA ALUMINIZADA PARA LAJE EXTERNA DE CONCRETO</t>
  </si>
  <si>
    <t>CONSTRUÇÃO DE PAVIMENTO COM APLICAÇÃO DE CONCRETO BETUMINOSO USINADO A QUENTE (CBUQ), CAMADA DE ROLAMENTO, COM ESPESSURA DE 5,0 CM ? EXCLUSIVE TRANSPORTE. AF_03/2017</t>
  </si>
  <si>
    <t>LUMINÁRIA DE SOBREPOR EW BURST POWERCORE COM BASE DE FIXAÇÃO BCP463 14° 4000K 30W 1478LM IP66 IRC80 45.000HORAS COM DRIVER 100-277V INTEGRADO A LUMINÁRIA E ACABAMENTO NA COR CINZA PHILIPS OU EQUIVALENTE TÉCNICO</t>
  </si>
  <si>
    <t>DRENO LONGITUDINAL PROFUNDO PARA CORTE EM SOLO - DPS 07</t>
  </si>
  <si>
    <t>L6 - BACIA CONVENCIONAL CONFORTO SEM ABERTURA FRONTAL NA COR BRANCA, REF: VOGUE PLUS CÓD:P.510.17 DECA OU EQUIVALENTE TÉCNICO)</t>
  </si>
  <si>
    <t>DEMOLIÇÃO DE DISPOSITIVOS DE CONCRETO SIMPLES</t>
  </si>
  <si>
    <t>G3 -  DIVISÓRIAS EM GRANITO POLIDO NAS DUAS FACES, TIPO PRETO SÃO MARCOS, ESPESSURA 20 mm, ENGASTADO NA PAREDE 2 cm E NO PISO 3cm</t>
  </si>
  <si>
    <t>SERVIÇO DE MONTAGEM DE SUBESTAÇÃO, INCLUINDO O FORNECIMENTO DE ACESSÓRIOS</t>
  </si>
  <si>
    <t>O1 - CAIXA DE DESCARGA EMBUTIDA PARA ALVENARIA E BACIA DE PISO COM DUPLO ACIONAMENTO DE 3 E 6 LITOS APROXIMADAMENTE, NAS DIMENSÕES 46,0 X 96,3 cm E 8,0 cm DE ESPESSURA. REF: DECA CÓD 2500.CX.MC.AF OU EQUIVALENTE TÉCNICO</t>
  </si>
  <si>
    <t>FORNECIMENTO E EXECUÇÃO DE JUNTA DE DILATAÇÃO JEENE JJ2540VV, INCLUSIVE EXECUÇÃO DE LÁBIOS POLIMÉRICOS</t>
  </si>
  <si>
    <t>REGULARIZAÇÃO DO SUBLEITO</t>
  </si>
  <si>
    <t>COMPACTAÇÃO DE ATERRO A 95% PROCTOR NORMAL</t>
  </si>
  <si>
    <t>CABO DE COBRE NU #25MM², REF.: TEL-5725</t>
  </si>
  <si>
    <t>COMPACTAÇÃO DE ATERRO A 90% DO PROCTOR NORMAL (BOTA-FORA)</t>
  </si>
  <si>
    <t>PROGRAMAÇÃO PHILIPS OU EQUIVALENTE TÉCNICO</t>
  </si>
  <si>
    <t>ESCAVAÇÃO MANUAL DE VALAS EM MATERIAL DE 1A CATEGORIA</t>
  </si>
  <si>
    <t>DESCIDA D'ÁGUA TIPO RÁPIDO - CALHA DE CONCRETO - DAR 01</t>
  </si>
  <si>
    <t>LIMPEZA E REGULARIZAÇÃO DO TERRENO</t>
  </si>
  <si>
    <t>TRANSPORTE COM CAMINHÃO CARROCERIA DE COM GUINDAUTO CAPACIDADE 30 T.M  -  RODOVIA PAVIMENTADA PARA 30 KM</t>
  </si>
  <si>
    <t>T.KM</t>
  </si>
  <si>
    <t>BRAÇADEIRA GALVANIZADA, TIPO CUNHA P/ ELETRODUTO DE 1"</t>
  </si>
  <si>
    <t>CAIXA COLETORA DE SARJETA CCS-01</t>
  </si>
  <si>
    <t>CARGA, DESCARGA E MANOBRA DE VIGAS PRÉ-MOLDADAS C/ P=16TF EM CAVALO MECÂNICO COM SEMI-REBOQUE DE 6 EIXOS</t>
  </si>
  <si>
    <t>T</t>
  </si>
  <si>
    <t>LASTRO DE CONCRETO, PREPARO MECANICO, FCK=15MPA</t>
  </si>
  <si>
    <t>REFLETOR PC - CORPO EM PERFIL DE ALUMÍNIO EXTRUDADO COM ÓTIMA DISSIPAÇÃO DE CALOR, SEM VAZAMENTO DE LUZ E ILUMINAÇÃO DE ALTA INTENSIDADE, COM BORDAS ACENTUADAS  ACABAMENTO EM TINTA EPÓXI PRETO FOSCO PARA ALTAS TEMPERATURAS FOCALIZADOR CONSTITUÍDO DE BASE SUPORTE (CARRINHO) PARA O SOQUETE E HASTE DE LATÃO NIQUELADA, USINADA DO TIPO SEM FIM, PERMITINDO AJUSTES DE ABERTURA E FECHAMENTO DE FOCO (SPOT OU FLOOD)  FIAÇÃO INTERNA COM FIO ANTICHAMA REVESTIDO EM SILICONE, COM 01 M E PLUG PADRÃO BRASILEIRO 2P+T - 10A  ALÇA DE MANOBRA E PUNHO DO FOCALIZADOR FABRICADOS EM BAQUELITE</t>
  </si>
  <si>
    <t>EMBOÇO, PARA RECEBIMENTO DE CERÂMICA, EM ARGAMASSA TRAÇO 1:2:8, PREPARO MANUAL, APLICADO MANUALMENTE EM FACES INTERNAS DE PAREDES, PARA AMBIENTE COM ÁREA  ENTRE 5M2 E 10M2, ESPESSURA DE 20MM, COM EXECUÇÃO DE TALISCAS. AF_06/2014</t>
  </si>
  <si>
    <t>CAIXA EM ALVENARIA 40X40X60CM, COM TAMPA EM CONCRETO ARMADO</t>
  </si>
  <si>
    <t>LUMINÁRIA LINEAR DE EMBUTIR NO FORRO LINEA MINI FRAME PERFIL 200 C=2010MM COM LED 50.4W (25,2W/M) 2.625LM/M IRC80 4000K IP40 50.000HORAS COM ACABAMENTO NA COR BRANCA LUMINI   OU EQUIVALENTE TÉCNICO</t>
  </si>
  <si>
    <t>DIVISORIA EM MADEIRA COMPENSADA RESINADA ESPESSURA 6MM, ESTRUTURADA EM MADEIRA DE LEI 3"X3"</t>
  </si>
  <si>
    <t>TUBO CONCRETO SIMPLES DN 300 MM PARA DRENAGEM - FORNECIMENTO E INSTALAÇÃO INCLUSIVE ESCAVACAO MANUAL 1M3/M</t>
  </si>
  <si>
    <t>ELETRODUTO PVC DE ENCAIXE 1", VARA DE 3M</t>
  </si>
  <si>
    <t>DRIVER PARA LUMINÁRIA EYE R-D/IX LUMINI LED DRIVER 1-2W 350MA 110-220V LUMINI OU EQUIVALENTE TÉCNICO E</t>
  </si>
  <si>
    <t>MASSA ÚNICA, PARA RECEBIMENTO DE PINTURA, EM ARGAMASSA TRAÇO 1:2:8, PREPARO MECÂNICO COM BETONEIRA 400L, APLICADA MANUALMENTE EM FACES INTERNAS DE PAREDES, ESPESSURA DE 20MM, COM EXECUÇÃO DE TALISCAS</t>
  </si>
  <si>
    <t>CABO UNIPOLAR ( COBRE ) ISOLAMENTO HEPR - ENCH. EVA - 0,6/1KV (REF. PIRELLI AFUMEX) 35,00MM²</t>
  </si>
  <si>
    <t>FORNECIMENTO E INSTALAÇÃO DE CADEIRAS TIPO ARQUIBANCADA, INDICADO PARA PESSOAS QUE ACOMPANHAM O CADEIRANTE, COR VINHO</t>
  </si>
  <si>
    <t>CABO UNIPOLAR ( COBRE ) ISOLAMENTO HEPR - ENCH. EVA - 0,6/1KV (REF. PIRELLI AFUMEX) 1.5MM²</t>
  </si>
  <si>
    <t>PM-1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 DIMENSÕES (0,95 X 2,10M)</t>
  </si>
  <si>
    <t>MICROFONE UHF - SISTEMA SEM FIO. ELECTRÓNICA: LARGURA DE BANDA: 35 HZ - 20 KHZ  ALCANCE DE FREQUÊNCIA:500 - 865 MHZ CANAIS SELECIONÁVEIS: 12000 EMISSOR: MICROFONE: D5  . SENSIBILIDADE: HEADSET: 40 MV/PA . QUALIDADE: EMISSOR: THD: &lt;0.7% A 1 KHZ SNR:120DB(A)  RECEPTOR:  THD: &lt;0.3% A 1 KHZ  SNR:120DB. REF.: AKG - SR45+HT45</t>
  </si>
  <si>
    <t>REFLETOR PAR LED - REFLETOR PAR LED RGBWA 18 LEDS DE 15W, VOLTAGEM: AC 90-260V, LEDS: 18 CREE FULL COLOR LEDS DE 15W, SINAL DE CONTROLE: DMX512, CANAL DE CONTROLE: 8CH, SENSOR DE SOM, CONSUMO DE ENERGIA: 270W , PROTEÇÃO IP33, POTÊNCIA: 18 * 15W LEDS, FUNCIONA COM OU SEM MESA DMX, ANGULO DE 65 GRAUS DE ILUMINAÇÃO, COM VENTOINHA &amp; DISPLAY, TECNOLOGIA PENTA-LED REF.: E-LED BRASIL - PAR LED - 18 LED 15W PENTA-LED</t>
  </si>
  <si>
    <t>DEMOLIÇÃO DE PISO EM CONCRETO</t>
  </si>
  <si>
    <t>INSTALAÇÕES DE UNIDADE EVAPORADORA</t>
  </si>
  <si>
    <t>CANHÃO DE SEGUIDOR - O CANHÃO SEGUIDOR COM LÂMPADA HMI DE 1200W/ 220V. CONSOLE DE COMANDO JÁ VEM ACOPLADO NA MANOPLA DE GUIA. COM 5 CORES (BRANCO, VERMELHO, AMARELO, AZUL E VERDE), AJUSTE DE ÍRIS AUTOMÁTICO E FOCO MANUAL. FUNÇÃO STROBO. O CANHÃO ACOMPANHADO DE UM TRIPÉ. COMANDOS DE: - RESET: REINICIA O APARELHO  - FLASH: EFEITO STROBO  - RISING HOOD: ABRE E FECHA O FEIXE DE LUZ  - WHITE: COR BRANCA  - RED: COR VERMELHA  - YELLOW: COR AMARELA  - BLUE: COR AZUL  - GREEN: COR VERDE REF.: SKY PIX - SKSF1200</t>
  </si>
  <si>
    <t>EVAPORADORA TETO - MOD. RPC3,0FSN3B4</t>
  </si>
  <si>
    <t>ELETRODUTO FLEXÍVEL CORRUGADO, FABRICADO EM POLIETILENO DE ALTA DENSIDADE (PEAD), FORNECIDO COM ARAME GUIA E FITA DE ADVERTÊNCIA, Ø4" REF.: KANAFLEX</t>
  </si>
  <si>
    <t>ACESSÓRIO CAIXA DE EMBUTIMENTO PARA ALVENARIA/CONCRETO LUMINI PARA LUMINÁRIA EYE R-D/IX LUMINI OU EQUIVALENTE TÉCNICO</t>
  </si>
  <si>
    <t>FORRO EM DRYWALL, PARA AMBIENTES COMERCIAIS, INCLUSIVE ESTRUTURA DE FIXAÇÃO. AF_05/2017_P</t>
  </si>
  <si>
    <t>VARA DE ILUMINAÇÃO - TORRE TRELIÇADA DE ALUMÍNIO DE 300MM DE LARGURA POR 5,0M DE COMPRIMENTO REF.: AURATEC - TORRE AL30 - 5M</t>
  </si>
  <si>
    <t>FORMA PLANA PARA BLOCOS SOBRE ESTACAS, EM COMPENSADO RESINADO DE 12MM, 03 USOS, INCLUSIVE ESCORAMENTO</t>
  </si>
  <si>
    <t>TRANSFORMADOR TRIFÁSICO 75KVA, 13800-380-220V, PARA INSTALAÇÃO AO TEMPO EM POSTE, REFRIGERADO À ÓLEO NATURAL. REF. CEMEC OU SIMILAR.</t>
  </si>
  <si>
    <t>FIXAÇÃO UTILIZANDO PARAFUSO AUTO-ATARRAXANTE CABEÇA CHATA PHILIPS, 6MM E BUCHA DE NYLON 6MM</t>
  </si>
  <si>
    <t>EVAPORADORA CASSETE - MOD. RCI5,0FSN3B4</t>
  </si>
  <si>
    <t>O2 - CADEIRA ARTICULADA PARA BANHO REVESTIMENTO EM NYLON/PVC COM BARRAS EM AÇO GALVANIZADO COM 2,5mm DE ESPESSURA, NAS DIMENSÕES 43,3 x 56,8 cm, REF: CADEIRA ARTICULADA PARA BANHO DECA CÓD: 2355.E.BR OU EQUIVALENTE TÉCNICO</t>
  </si>
  <si>
    <t>APARELHO DE APOIO DE NEOPRENE (400X400X48)</t>
  </si>
  <si>
    <t>DM3</t>
  </si>
  <si>
    <t>ELETRODUTO PEAD FLEXÍVEL 4"</t>
  </si>
  <si>
    <t>LUVA PVC RÍGIDO, PARA ELETRODUTOS DE 1''</t>
  </si>
  <si>
    <t>BUMPER - BUMPER DE SUSTENTAÇÃO DO LINE ARRAY, COM 3 TRILHOS DE SUSTENTAÇÃO. A CAPACIDADE DO TRILHO CENTRAL É DE ATÉ 12 ELEMENTOS E A DOS DOS TRILHOS LATERAIS ATÉ 24 ELEMENTOS. DISPENSA INCLINÔMETRO.  REF.: FZ - BUMPER J08A</t>
  </si>
  <si>
    <t>BOCA DE LOBO SIMPLES COM GRELHA DE CONCRETO - BLSG 02</t>
  </si>
  <si>
    <t>PLANTIO DE GRAMA BATATAIS EM PLACAS</t>
  </si>
  <si>
    <t>JAV1 - JANELA DE ALUMÍNIO ANODIZADO BRANCO E VIDRO  6mm BRONZE, TIPO BOCA DE LÔBO DIMENSÕES 0,55 X 0,55M</t>
  </si>
  <si>
    <t>TRANSPORTE DE MATERIAL ASFALTICO, COM CAMINHÃO COM CAPACIDADE DE 20000 L EM RODOVIA PAVIMENTADA PARA DISTÂNCIAS MÉDIAS DE TRANSPORTE IGUAL OU INFERIOR A 100 KM. AF_02/2016</t>
  </si>
  <si>
    <t>TXKM</t>
  </si>
  <si>
    <t>PREPARO DE SUBSTRATO POR ESCARIFICAÇÃO MECÂNICA COM DISCO DE DESBASTE, ATÉ 0,5CM DE PROFUNDIDADE</t>
  </si>
  <si>
    <t>C3000</t>
  </si>
  <si>
    <t>REATERRO MECANIZADO DE VALA COM ESCAVADEIRA HIDRÁULICA (CAPACIDADE DA CAÇAMBA: 0,8 M³ / POTÊNCIA: 111 HP), LARGURA DE 1,5 A 2,5 M, PROFUNDIDADE ATÉ 1,5 M, COM SOLO (SEM SUBSTITUIÇÃO) DE 1ª CATEGORIA EM LOCAIS COM ALTO NÍVEL DE INTERFERÊNCIA. AF_04/2016</t>
  </si>
  <si>
    <t>TUBO PVC SOLDÁVEL BRANCO Ø100</t>
  </si>
  <si>
    <t>GF3 - GRADIL COMPOSTO DE POSTES METÁLICOS GALVANIZADOS POR IMERSÃO A QUENTE SENDZIMIR COM CAMADA DE ZINCO MÉDIA DE 275G/M², ESPESSURA DA CHAPA: 2,25/2,65mm, DIMENSÕES: 6,0x8,0cm COM 3,20m DE ALTURA, CHUMBADOS E PAINEIS EM ARAMES GALVANIZADOS POR IMERSÃO A QUENTE, CAMADA DE ZINCO MÍNIMA DE 60g/m². FIO Ø=4,35mm, MALHA 7,62x1,27cm. POSTES E PAINEIS COM REVESTIMENTO DE FOSFATIZAÇÃ MICROCRISTALINA TRICATIÔNICA, SEGUIDA DE PINTURA ELETROSTÁTICA EM POLIÉSTER - TGIC free. PAINÉIS = 120 micras E POSTE = 80micras, COR VERDE. REF.: SECURIFOR 3D, BELGO BEKAERT OU EQUIVALENTE TÉCNICO -</t>
  </si>
  <si>
    <t>PEDESTAL - SUPORTE UNIVERSAL PARA MICROFONE EASY LOCK PLUS, COR PRETO, DE 1,0 A 2,0 METROS DE ALTURA. REF.: RMV - PSU0135</t>
  </si>
  <si>
    <t>TUBO DE CONCRETO PARA REDES COLETORAS DE ÁGUAS PLUVIAIS, DIÂMETRO DE 800 MM, JUNTA RÍGIDA, INSTALADO EM LOCAL COM BAIXO NÍVEL DE INTERFERÊNCIAS - FORNECIMENTO E ASSENTAMENTO</t>
  </si>
  <si>
    <t>CAIXA EM ALVENARIA 60X60X60CM, COM TAMPA EM CONCRETO ARMADO</t>
  </si>
  <si>
    <t>EV1 - ESQUADRIA DE VIDRO TEMPERADO 10mm BRONZE, COM 04 FOLHAS, COM MOVIMENTO PIVOTANTE E FIXA, PUXADOR EM AÇO INOX ESCOVADO, REF: PH1-INL 040 LAFONTE OU EQUIVALENTE TÉCNICO</t>
  </si>
  <si>
    <t>DEMOLIÇÃO DE PISO CERÂMICO</t>
  </si>
  <si>
    <t>EMASSAMENTO E PINTURA COM TINTA ACRÍLICA EM DUAS DEMÃOS NA COR GRAFITE</t>
  </si>
  <si>
    <t>CABO UNIPOLAR ( COBRE ) ISOLAMENTO HEPR - ENCH. EVA - 0,6/1KV (REF. PIRELLI AFUMEX) 6,0MM²</t>
  </si>
  <si>
    <t>CD PLAYER - PORTA USB PARA IPOD DIGITAL INTERFACE E MEMÓRIA USB REC / PLAY. CONEXÃO DE ÁUDIO DIGITAL DO IPOD VIA USB DOCKING CABLE. GRAVAÇÃO MP3 DE CD PARA DISPOSITIVO DE MEMÓRIA USB. BURR BROWN 1791ADBR, AMOSTRAGEM DE 24 BITS / 192KHZ, SEGMENTO AVANÇADO, CONVERSOR DE ÁUDIO ESTÉREO DIGITAL PARA ANALÓGICO. CONTROLE REMOTO INCLUÍDO. REF.: TEAC - CD-P650-B</t>
  </si>
  <si>
    <t>EVAPORADORA TETO - MOD. RPC4,0FSN3B4</t>
  </si>
  <si>
    <t>PINTURA COM TINTA ACRÍLICA E ACABAMENTO SEMIBRILHO, REF: ACRÍLICO TOTAL, SEMIBRILHO, COR TERRENO NOVO, CORAL OU EQUIVALENTE TÉCNICO</t>
  </si>
  <si>
    <t>LUMINÁRIA REDONDA Ø=160MM DE SOBREPOR GREENSPACE 4 LED 19W CÓD.SM293C LED20 4000K 60° IRC80 IP20 50.000HORAS 220-240V 50/60HZ COM ACABAMENTO NA COR BRANCA PHILIPS OU  EQUIVALENTE TÉCNICO</t>
  </si>
  <si>
    <t>CABO DIM E AC - CABO PP 3X2.5MM²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REF.: CONDUSPAR - RV-K 3X2.5MM²</t>
  </si>
  <si>
    <t>ESCORAMENTO METÁLICO PARA LAJES E VIGAS, C/ ESCORAS TUBULARES TIPO "A" (H=2,08 A 3,20 M), COM MONTAGEM E DESMONTAGEM</t>
  </si>
  <si>
    <t>DRIVER PARA LUMINÁRIA DOWNLED WIDE MD R LUMINI LED DRIVER 19-35W 700MA 220V IP20 50.000HORAS LUMINI OU EQUIVALENTE TÉCNICO</t>
  </si>
  <si>
    <t>POÇO DE VISITA - PVI 03</t>
  </si>
  <si>
    <t>EVAPORADORA CASSETE - MOD. RCI4,0FSN3B4</t>
  </si>
  <si>
    <t>TUBO DE COBRE COM PAREDE 1/32" DIÂMETRO DE 1/2"</t>
  </si>
  <si>
    <t>C516ML</t>
  </si>
  <si>
    <t>DEMOLIÇÃO DE ESTRUTURAS DE CONCRETO ARMADO</t>
  </si>
  <si>
    <t>CABO UNIPOLAR ( COBRE ) ISOLAMENTO HEPR - ENCH. EVA - 0,6/1KV (REF. PIRELLI AFUMEX) 2.5MM²</t>
  </si>
  <si>
    <t>ALVENARIA DE EMBASAMENTO EM BLOCO DE CONCRETO</t>
  </si>
  <si>
    <t>PREPARO E EXECUÇÃO DE SOLO-CIMENTO TRAÇO 1:12 EM VOLUME, (CIMENTO/ARENOSO), COM COMPACTAÇÃO E ESPALHAMENTO, PARA SUPORTE DE FUNDAÇÕES, INCLUSIVE CIMENTO E ARENOSO COMERCIAL</t>
  </si>
  <si>
    <t>APLICAÇÃO MANUAL DE PINTURA COM TINTA LÁTEX PVA EM PAREDES, DUAS DEMÃOS, COR BRANCO NEVE</t>
  </si>
  <si>
    <t>EXECUCAO DE CIMBRAMENTO PARA ESCORAMENTO DE FORMAS ELEVADAS DE MADEIRA   (LAJES E VIGAS), ACIMA DE 3,30 M DE PE DIREITO, COM MÃO-FRANCESAS METÁLICAS.</t>
  </si>
  <si>
    <t>ACESSÓRIO PARA LUMINÁRIA EW BURST POWERCORE PHILIPS LENTE 14° ZCP462 BSP D153 A14 PHILIPS OU EQUIVALENTE TÉCNICO</t>
  </si>
  <si>
    <t>PM-2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 DIMENSÕES (0,85 X 2,10M)</t>
  </si>
  <si>
    <t>TUBO DE COBRE COM PAREDE 1/32" DIÂMETRO DE 5/8"</t>
  </si>
  <si>
    <t>C518M</t>
  </si>
  <si>
    <t>TUBO DE COBRE COM PAREDE 1/16" DIÂMETRO DE 1"</t>
  </si>
  <si>
    <t>MULTICABO - CONDUTOR EM COBRE ESTANHADO OFHC 24 AWG, ISOLADO EM TERMOPLÁSTICO RESISTENTE À ALTA TEMPERATURA E BAIXA RETRAÇÃO DURANTE A SOLDA, BLINDAGEM EM DRENO DE COBRE ESTANHADO OFHC + FITA DE POLIÉSTER ALUMINIZADA, COBERTURA EM PVC, GRAVAÇÃO NO ESPAGUETE A CADA 5CM ALFANUMÉRICO E RESISTÊNCIA A ABRASÃO, MULTICABO CABO BALANCEADO 36X24AWG + BLD, COM 24 CONECTORES XLR 3P PLUG MACHO E 8 CONECTORES XLR 3P PLUG FÊMEA NA PONTA DA CABINE TÉCNICA E CAIXA DE MEDUSA PARA 36 CONECTORES E UMA SAÍDA PARA O MULTICABO FEITA EM CFF COM PINTURA EPÓXI COM 24 CONECTORES XLR 3P CHASSIS</t>
  </si>
  <si>
    <t>CABO DE LINHA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2X0,40MM² + BLD, COM CONECTOR XLR 3P PLUG MACHO E CONECTOR XLR 3P PLUG FÊMEA. COMPRIMENTO 2X70,0M E 2X100,0M. MONTADO NO LOCAL. REF.: DATALINK - CABO MICROFONE PREMIUM + NEUTRIK - NC3MXX E NC3FXX</t>
  </si>
  <si>
    <t>TORRE DE SOM - TORRE DE ALUMÍNIO DE 300MM DE LARGURA POR 3,0M DE COMPRIMENTO REF.: AURATEC - AL30 - 3M</t>
  </si>
  <si>
    <t>HASTE DE ATERRAMENTO COBREADA - ALTA CAMADA, H=2400MM X Ø5/8'', REF.: TEL-5814</t>
  </si>
  <si>
    <t>G1 - BANCADA EM GRANITO NATURAL POLIDO, TIPO PRETO SÃO MARCOS, LARGURA 55cm, ESPESSURA 20mm, ENGASTADO NA PAREDE 2 cm</t>
  </si>
  <si>
    <t>DRIVER PARA A LUMINÁRIA LINEA MINI FRAME PERFIL 150 LUMINI LED DRIVER 20-40W 700MA 110-220V LUMINI OU EQUIVALENTE TÉCNICO</t>
  </si>
  <si>
    <t>DRUM SET SESSION I</t>
  </si>
  <si>
    <t>RACK - GABINETE RACK 20U, 19", FECHADO PARA PISO COM PINTURA EPÓXI PRETO. DIMENSÃO 20UX570MM. REF.: WBX RACKS - RACK PISO 20UX570</t>
  </si>
  <si>
    <t>O4 - ESPELHO CRISTAL INCOLOR COLADO SOBRE COMPENSADO 6mm APARAFUSADO EM ALVENARIA.</t>
  </si>
  <si>
    <t>ELETRODUTO PVC RÍGIDO, ANTICHAMA 4"</t>
  </si>
  <si>
    <t>TUBO PVC SÉRIE REFORÇADA Ø100MM</t>
  </si>
  <si>
    <t>TUBO PVC SÉRIE REFORÇADA Ø150MM</t>
  </si>
  <si>
    <t>CABO AC - CABO 3X4MM²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COM CONECTOR PLUG INDUSTRIAL 2P+T / 32A. COMPRIMENTOS 2X20M E 2X70M REF.: CONDUSPAR - RV-K 3X4MM² + STECK S3276</t>
  </si>
  <si>
    <t>TABLET - TABLET DE 9,7" COM 32 MB DE MEMÓRIA COM WIFI. REF.: APPLE -  IPAD AIR 2</t>
  </si>
  <si>
    <t>QDC3: QUADRO DE SOBREPOR EM CHAPA DE AÇO, GRAU DE PROTEÇÃO IP54 COM PLACA DE MONTAGEM, 600X400X200MM, BARRAMENTO DE 100A POR FASE COM SUSPENSÃO POR ISOLADORES EPÓXI, DPS NO CIRCUITO DE ENTRADA PARA CADA FASE, BARRAMENTO DE NEUTRO 100A, BARRAMENTO DE TERRA. DISJUNTORES MONOFÁSICOS: 2X10A 1X16A. DISJUNTORES TRIFÁSICOS: 3X32A, 3X25A 1X100A. DISPOSITIVO DR MONOFÁSICO 16A.</t>
  </si>
  <si>
    <t>QDC: QUADRO DE SOBREPOR EM CHAPA DE AÇO, GRAU DE PROTEÇÃO IP54 COM PLACA DE MONTAGEM, 600X400X200MM, BARRAMENTO DE 150A POR FASE COM SUSPENSÃO POR ISOLADORES EPÓXI, DPS NO CIRCUITO DE ENTRADA PARA CADA FASE, BARRAMENTO DE NEUTRO 150A, BARRAMENTO DE TERRA. DISJUNTORES TRIFÁSICOS: 2X16A, 1X100A, 1X125A.</t>
  </si>
  <si>
    <t>ALVENARIA DE VEDAÇÃO DE BLOCOS CERÂMICOS FURADOS NA VERTICAL DE 9X19X39CM (ESPESSURA 9CM) DE PAREDES COM ÁREA LÍQUIDA MAIOR OU IGUAL A 6M² SEM VÃOS E ARGAMASSA DE ASSENTAMENTO COM PREPARO EM BETONEIRA</t>
  </si>
  <si>
    <t>REVESTIMENTO CERÂMICO PARA PAREDES EXTERNAS EM PASTILHAS DE PORCELANA 5 X 5 CM (PLACAS DE 30 X 30 CM), ALINHADAS A PRUMO, APLICADO EM PANOS SEM VÃOS. AF_06/2014</t>
  </si>
  <si>
    <t>LUMINÁRIA REDONDA Ø=154MM DE EMBUTIR DOWNLED WIDE MD R 21W 4000K 1689LM IP20 IRC80 50.000HORAS COMA CABEAMENTO NA COR BRANCA LUMINI OU EQUIVALENTE TÉCNICO</t>
  </si>
  <si>
    <t>ESCAVAÇÃO MECANIZADA DE VALA COM PROFUNDIDADE ATÉ 3,0 M, COM ESCAVADEIRA HIDRÁULICA</t>
  </si>
  <si>
    <t>C519M</t>
  </si>
  <si>
    <t>TUBO DE COBRE COM PAREDE 1/16" DIÂMETRO DE 7/8"</t>
  </si>
  <si>
    <t>IMPRIMAÇÃO DE BASE DE PAVIMENTAÇÃO COM ADP CM-30</t>
  </si>
  <si>
    <t>GÁS NITROGÊNIO</t>
  </si>
  <si>
    <t>ISOLAMENTO TÉRMICO EM TUBO DE ESPUMA ELASTOMERICA TIPO AC ESPESSURA DE 19MM - Ø 1/2"</t>
  </si>
  <si>
    <t>INSTALAÇÕES DE UNIDADE CONDENSADORA</t>
  </si>
  <si>
    <t>CABO DE MICROFONE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2X0,30MM² + BLD, COM CONECTOR XLR 3P PLUG MACHO E CONECTOR XLR 3P PLUG FÊMEA. COMPRIMENTO 10,0M REF.: DATALINK - CABO MICROFONE + NEUTRIK - NC3MXX E NC3FXX</t>
  </si>
  <si>
    <t>CHAPISCO APLICADO EM ALVENARIAS E ESTRUTURAS DE CONCRETO INTERNAS, COM COLHER DE PEDREIRO. ARGAMASSA TRAÇO 1:3 COM PREPARO EM BETONEIRA 400 L</t>
  </si>
  <si>
    <t>D5</t>
  </si>
  <si>
    <t>JAV3c - JANELA DE ALUMÍNIO ANODIZADO BRANCO E VIDRO  6mm BRONZE, TIPO MAX-A, DIMENSÕES 3,21 X 0,50M.</t>
  </si>
  <si>
    <t>JAV3a - JANELA DE ALUMÍNIO ANODIZADO BRANCO E VIDRO  6mm BRONZE, TIPO MAX-AR, DIMENSÕES 1,58 X 0,50M</t>
  </si>
  <si>
    <t>JAV4b - JANELA DE ALUMÍNIO ANODIZADO BRANCO E VIDRO  8mm BRONZE, TIPO MAX-AR, DIMENSÕES 1,58 X 1,20M.</t>
  </si>
  <si>
    <t>RELÉ FOTOELÉTRICO BIVOLT</t>
  </si>
  <si>
    <t>CABO UTP 4 PARES - CABO PARA LÓGICA</t>
  </si>
  <si>
    <t>TUBO PVC SOLDÁVEL MARROM Ø60MM</t>
  </si>
  <si>
    <t>MICROFONE DE MESA - MICROFONE GOOSENECK. ELECTRÓNICA: FILTRO BASS CUT. PADRÃO POLAR: CARDIÓIDE. CONDENSADOR. IMPEDÂNCIA: 600 O. SENSIBILIDADE: 18 MV/PA (-35 DBV). ALTURA: 58,42 CM (18''). COR PRETA. REF.: AKG - CGN99C/L</t>
  </si>
  <si>
    <t>JAV3b - JANELA DE ALUMÍNIO ANODIZADO BRANCO E VIDRO  6mm BRONZE, TIPO MAX-AR, DIMENSÕES 3,56 X 0,50M.</t>
  </si>
  <si>
    <t>ISOLAMENTO TÉRMICO EM TUBO DE ESPUMA ELASTOMERICA TIPO AC ESPESSURA DE 19MM - Ø 5/8"</t>
  </si>
  <si>
    <t>QF.EVENTOS: QUADRO DE SOBREPOR EM CHAPA DE AÇO, GRAU DE PROTEÇÃO IP54 COM PLACA DE MONTAGEM, 400X400X200MM, BARRAMENTO DE 100A POR FASE COM SUSPENSÃO POR ISOLADORES EPOXI, BARRAMENTO DE NEUTRO 100A, BARRAMENTO DE TERRA. DISJUNTORES MONFÁSICOS: 2X32A, DISJUNTORES TRIFÁSICOS: 2X32A, TOMADA STECK MONOFÁSICA 2X32A 3 PINOS, TOMADA STECK TRIFÁSICA 2X32A 5 PINOS E DISJUNTOR TRIFÁSICO 1X80A ( GERAL )</t>
  </si>
  <si>
    <t>PM-5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CHAPA E ALÇA EM AÇO INOX ESCOVADO, COM MOVIMENTO DE GIRO, FECHADURA EM AÇO INOX ESCOVADO REF: CJ517 INL LAFONTE OU EQUIVALENTE TÉCNICO E 03 DOBRADIÇAS EM LATÃO . DIMENSÕES (0,95 X 2,10M)</t>
  </si>
  <si>
    <t>TUBO DE COBRE COM PAREDE 1/32" DIÂMETRO DE 3/8"</t>
  </si>
  <si>
    <t>ISOLAMENTO TÉRMICO EM TUBO DE ESPUMA ELASTOMERICA TIPO AC ESPESSURA DE 19MM - Ø 1"</t>
  </si>
  <si>
    <t>FONTE AC - GERENCIADOR E CONDICIONADOR DE ENERGIA . CORRENTE MÁXIMA NA ENTRADA DE 10ARMS E 30APICO POR ATÉ 1S.SAÍDAS: 1 GRUPO COM UMA TOMADA NBR-14136, 10A, 3 PINOS E OUTRA POWERCON® E OUTROS 3 GRUPOS COM DUAS TOMADAS NBR-14136, 10A, 3 PINOS. TODAS COM CAPACIDADE DE 10ARMS E 25APICO REF.: PENTACÚSTICA - PM-1.1</t>
  </si>
  <si>
    <t>TUBO DE COBRE COM PAREDE 1/16" DIÂMETRO DE 1 1/8"</t>
  </si>
  <si>
    <t>TUBO PVC SOLDÁVEL BRANCO Ø150</t>
  </si>
  <si>
    <t>O3 - ACABAMENTO PARA CAIXA DE DESCARGA EMBUTIDA H QUADRO DUO, REF: DECA CÓD: 4900.C.HQD.DUO OU EQUIVALENTE TÉCNICO</t>
  </si>
  <si>
    <t>TUBO PVC SÉRIE REFORÇADA Ø200MM</t>
  </si>
  <si>
    <t>CONECTOR DE PRESSÃO, 25MM², TIPO SAPATINHO</t>
  </si>
  <si>
    <t>APLICAÇÃO MANUAL DE PINTURA COM TINTA LÁTEX PVA EM TETO, DUAS DEMÃOS. AF_06/2014</t>
  </si>
  <si>
    <t>VERBA P/FIXAÇÕES E SUPORTES</t>
  </si>
  <si>
    <t>VB</t>
  </si>
  <si>
    <t>GÁS R410A</t>
  </si>
  <si>
    <t>CONVERSOR DE CABO UTP X FIBRA ÓPTICA</t>
  </si>
  <si>
    <t>ISOLAMENTO TÉRMICO EM TUBO DE ESPUMA ELASTOMERICA TIPO AC ESPESSURA DE 19MM - Ø 7/8"</t>
  </si>
  <si>
    <t>M4 - TORNEIRA DE MESA COM FECHAMENTO AUTOMÁTICO PARA LAVATÓRIO, REF: DECAMATIC ECO 1173.C.CONF OU EQUIVALENTE TÉCNICO</t>
  </si>
  <si>
    <t>CABO MONITOR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2X0,30MM² + BLD, COM CONECTOR XLR 3P PLUG MACHO E CONECTOR XLR 3P PLUG FÊMEA. COM CABO PP 3X1.5MM² COM CONECTOR 2P+T / 10A NBR E CONECTOR POWERCON. COMPRIMENTO 20,0M REF.: DATALINK - SINAL / AC + NEUTRIK - NC3MXX E NC3FXX</t>
  </si>
  <si>
    <t>DRIVER PARA A LUMINÁRIA LINEA MINI FRAME PERFIL 200 LUMINI LED DRIVER 19-35W 700MA 220V LUMINI OU EQUIVALENTE TÉCNICO</t>
  </si>
  <si>
    <t>ELETRODUTO EM PVC RÍGIDO, TIPO PESADO, EM BARRAS DE 3,0M, FORNECIDO COM UMA LUVA, ROSCA GÁS, DIÂMETRO DE Ø4". REF.: TIGRE</t>
  </si>
  <si>
    <t>CONTROLADOR PARA LUMINÁRIA VAYA FLOOD HP RGB PHILIPS CONTROLLER IPLAYER 3 DMX 100-240V AC 50/60HZ PHILIPS OU EQUIVALENTE TÉCNICO</t>
  </si>
  <si>
    <t>TORRE DE CARGA - TORRE DE ALUMÍNIO DE 300MM DE LARGURA POR 1,0M DE COMPRIMENTO REF.: AURATEC - AL30 - 1M</t>
  </si>
  <si>
    <t>MASSA ÚNICA, PARA RECEBIMENTO DE PINTURA, EM ARGAMASSA TRAÇO 1:2:8, PREPARO MECÂNICO COM BETONEIRA 400L, APLICADA MANUALMENTE EM TETO, ESPESSURA DE 20MM, COM EXECUÇÃO DE TALISCAS</t>
  </si>
  <si>
    <t>M6 - DUCHA HIGIÊNICA COM REGISTRO E DERIVAÇÃO FLEX, ACABAMENTO CROMADO, REF:DUCHA HIGIÊNICA UNIVERSAL DECA CÓD: 1983.C.ACT OU EQUIVALENTE TÉCNICO</t>
  </si>
  <si>
    <t>TUBO PVC SOLDÁVEL MARROM Ø25MM</t>
  </si>
  <si>
    <t>DEMOLIÇÃO DE ALVENARIA DE TIJOLOS CERÂMICOS FURADOS</t>
  </si>
  <si>
    <t>ISOLAMENTO TÉRMICO EM TUBO DE ESPUMA ELASTOMERICA TIPO AC ESPESSURA DE 19MM - Ø 3/8"</t>
  </si>
  <si>
    <t>CABO DMX - CABO DE ÁUDIO DIGITAL COM IMPEDÂNCIA DE 100 OHMS, FABRICADO EM COBRE OFHC (ISENTO DE OXIGÊNIO), BLINDAGEM TRANÇADA + FITA DE ALUMÍNIO, BITOLA DE 0,30MM²/22AWG. COM CONECTOR XLR 3P PLUG MACHO E CONECTOR XLR 3P CHASSIS FÊMEA. COMPRIMENTO 30,0M. CABOS FEITOS NO LOCAL REF.: SANTO ÂNGELO - D30 + NEUTRIK - NC3MXX E NC3FD-LX</t>
  </si>
  <si>
    <t>REATERRO MECANIZADO DE VALA COM ESCAVADEIRA HIDRÁULICA (CAPACIDADE DA CAÇAMBA: 0,8 M³ / POTÊNCIA: 111 HP), LARGURA DE 1,5 A 2,5 M, PROFUNDIDADE DE 1,5 A 3,0 M, COM SOLO (SEM SUBSTITUIÇÃO) DE 1ª CATEGORIA EM LOCAIS COM ALTO NÍVEL DE INTERFERÊNCIA (REATERRO MECANIZADO DE VALA COM PROFUNDIDADE ATÉ 3,0 M)</t>
  </si>
  <si>
    <t>LUMINÁRIA DE SOBREPOR SIMPLITZ BATTEN ACH1200A 40W/4000K 110° 4000LM IRC&gt;80 220-240V ON-OFF 50.000HORAS COM ACABAMENTO EM ALUMÍNIO EXTRUDADO OSRAM OU</t>
  </si>
  <si>
    <t>PM-4 PORTA DE MADEIRA, COM 01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 DIMENSÕES (1,50 X 2,10M)</t>
  </si>
  <si>
    <t>CAIXA DE LUZ 4X2"</t>
  </si>
  <si>
    <t>UNIDUT CÔNICO, 1'', EM PVC</t>
  </si>
  <si>
    <t>PM-3 PORTA DE MADEIRA, COM 02 FOLHA SEMI ÔCA, REVESTIDA EM LAMINADO MELAMÍNICO TEXTURIZADO NAS CORES CINZA TALAR REF: L010 E GRAFITO REF L013 FÓRMICA OU EQUIVALENTE TÉCNICO, GRADE EM MADEIRA MACIÇA JATOBÁ  COM ACABAMENTO EM PINTURA EM ESMALTE ACETINADO NA COR CINZA ESCURO REF: 019 CORALIT DA CORAL OU EQUIVALENTE TÉCNICO, COM MOVIMENTO DE GIRO, FECHADURA EM AÇO INOX ESCOVADO REF: CJ517 INL LAFONTE OU EQUIVALENTE TÉCNICO E 03 DOBRADIÇAS EM LATÃO, EM CADA PORTA . DIMENSÕES (1,20 X 2,10M)</t>
  </si>
  <si>
    <t>M5 - TORNEIRA DE PAREDE TIPO BICA PARA TANQUE COM AREJADOR, REF: STANDARD DECA CÓD: 1154.C39 OU EQUIVALENTE TÉCNICO</t>
  </si>
  <si>
    <t>APLICAÇÃO DE FUNDO SELADOR LÁTEX PVA EM PAREDES, UMA DEMÃO</t>
  </si>
  <si>
    <t>CONTROLE REMOTO S/FIO</t>
  </si>
  <si>
    <t>ACESSÓRIO PARA LUMINÁRIA EW BURST POWERCORE PHILIPS ANEL FIXADOR AUXILIAR P/LENTE ZCP462 SK D153 PHILIPS OU EQUIVALENTE TÉCNICO</t>
  </si>
  <si>
    <t>CAIXA OCTOGONAL 4X4"</t>
  </si>
  <si>
    <t>MULTICABO AUXILIAR - CONDUTOR EM COBRE ESTANHADO OFHC 24 AWG, ISOLADO EM TERMOPLÁSTICO RESISTENTE À ALTA TEMPERATURA E BAIXA RETRAÇÃO DURANTE A SOLDA, BLINDAGEM EM DRENO DE COBRE ESTANHADO OFHC + FITA DE POLIÉSTER ALUMINIZADA, COBERTURA EM PVC, GRAVAÇÃO NO ESPAGUETE A CADA 5CM ALFANUMÉRICO E RESISTÊNCIA A ABRASÃO, MULTICABO CABO BALANCEADO 12X24AWG + BLD, COM 8 CONECTORES XLR 3P PLUG MACHO E 4 CONECTORES XLR 3P PLUG FÊMEA NA PONTA DA CABINE TÉCNICA E CAIXA DE MEDUSA PARA 12 CONECTORES E UMA SAÍDA PARA O MULTICABO FEITA EM CFF COM PINTURA EPÓXI COM 8 CONECTORES XLR 3P CHASSIS FÊMEA E 4</t>
  </si>
  <si>
    <t>DISTRIBUIDOR DMX - SPLITTER PARA PROTOCOLO DMX 512 COM FILTRO E DISTRIBUÍDOS DE SINAIS. 1 CONECTOR DE ENTRADA, 1 DE SAÍDA E 8 SAÍDAS INDEPENDENTES DMX 512. RACK 19" REF.: MPL - S001</t>
  </si>
  <si>
    <t>ESCORAMENTO FORMAS DE H=3,30 A 3,50 M, COM MADEIRA 3A QUALIDADE, NAO APARELHADA, APROVEITAMENTO TABUAS 3X E PRUMOS 4X (EXECUCAO DE CIMBRAMENTO PARA ESCORAMENTO DE FORMAS VERTICAIS DE MADEIRA (PAREDES), ACIMA DE 3,30 M DE ALTURA, COM PONTALETES)</t>
  </si>
  <si>
    <t>GF1 - GRADIL COMPOSTO DE POSTES METÁLICOS GALVANIZADOS POR IMERSÃO A QUENTE SENDZIMIR COM CAMADA DE ZINCO MÉDIA DE 275G/M², ESPESSURA DA CHAPA: 2,25/2,65mm, DIMENSÕES: 6,0x8,0cm COM 3,20m DE ALTURA, CHUMBADOS E PAINEIS EM ARAMES GALVANIZADOS POR IMERSÃO A QUENTE, CAMADA DE ZINCO MÍNIMA DE 60g/m². FIO ?=4,35mm, MALHA 7,62x1,27cm. POSTES E PAINEIS COM REVESTIMENTO DE FOSFATIZAÇÃ MICROCRISTALINA TRICATIÔNICA, SEGUIDA DE PINTURA ELETROSTÁTICA EM POLIÉSTER - TGIC free. PAINÉIS = 120 micras E POSTE = 80micras, COR VERDE. REF.: SECURIFOR 3D, BELGO BEKAERT OU EQUIVALENTE TÉCNICO -</t>
  </si>
  <si>
    <t>ELETRODUTO PVC DE ENCAIXE 2", VARA DE 3M</t>
  </si>
  <si>
    <t>TUBO PVC SOLDÁVEL BRANCO Ø75</t>
  </si>
  <si>
    <t>TUBO PVC SOLDÁVEL MARROM Ø20MM</t>
  </si>
  <si>
    <t>ELETROCALHA PERFURADA, FABRICADA EM CHAPA DE AÇO #18 MSG, GALVANIZADA A FOGO, DIM.: 150X100MM, EM PEÇAS DE 3,0M COM TAMPA DE ENCAIXE E SEPTO DIVISOR  REF.: 130 - MOPA</t>
  </si>
  <si>
    <t>CABO DMX - CABO DE ÁUDIO DIGITAL COM IMPEDÂNCIA DE 100 OHMS, FABRICADO EM COBRE OFHC (ISENTO DE OXIGÊNIO), BLINDAGEM TRANÇADA + FITA DE ALUMÍNIO, BITOLA DE 0,30MM²/22AWG. COM CONECTOR XLR 3P PLUG MACHO E CONECTOR XLR 3P PLUG FÊMEA. COMPRIMENTO 60,0M. CABOS FEITOS NO LOCAL. REF.: SANTO ÂNGELO - D30 + NEUTRIK - NC3MXX E NC3FXX</t>
  </si>
  <si>
    <t>JAV2 - JANELA DE ALUMÍNIO ANODIZADO BRANCO E VIDRO  8mm BRONZE, TIPO MAX-AR, DIMENSÕES 1,52 X 1,20M.</t>
  </si>
  <si>
    <t>LUMINÁRIA DE SOBREPOR WATERPROOF WT18C 36W 3800LM 105LM/W C=1168MM 4000K 40.000HORAS IRC85 IP65 IK06 220-240V COM ACABAMENTO EM ALUMINIO EXTRUDADO PHILIPS</t>
  </si>
  <si>
    <t>CONSTRUÇÃO DE CAIXA DE PASSAGEM, EM ALVENARIA, COM TAMPA DE CONCRETO ARMADO, DOTADA DE ALÇA RETRÁTIL, E DISPOSITIVO PARA DRENO, DIMENSÕES: DIM.: 40X40X60CM. REF.: MOLDADA NO LOCAL</t>
  </si>
  <si>
    <t>ISOLAMENTO TÉRMICO EM TUBO DE ESPUMA ELASTOMERICA TIPO AC ESPESSURA DE 19MM - Ø 1 1/8"</t>
  </si>
  <si>
    <t>QDC2: QUADRO DE SOBREPOR EM CHAPA DE AÇO, GRAU DE PROTEÇÃO IP54 COM PLACA DE MONTAGEM, 400X400X200MM, BARRAMENTO DE 32A POR FASE COM SUSPENSÃO POR ISOLADORES EPÓXI, DPS NO CIRCUITO DE ENTRADA PARA CADA FASE, BARRAMENTO DE NEUTRO 32A, BARRAMENTO DE TERRA. DISJUNTORES MONOFÁSICOS: 2X10A 2X16A, 3X25A. DISJUNTORES TRIFÁSICOS: 1X16A. DOIS DISPOSITIVOS DR 16A.</t>
  </si>
  <si>
    <t>QDC1: QUADRO DE SOBREPOR EM CHAPA DE AÇO, GRAU DE PROTEÇÃO IP54 COM PLACA DE MONTAGEM, 400X400X200MM, BARRAMENTO DE 32A POR FASE COM SUSPENSÃO POR ISOLADORES EPÓXI, DPS NO CIRCUITO DE ENTRADA PARA CADA FASE, BARRAMENTO DE NEUTRO 32A, BARRAMENTO DE TERRA. DISJUNTORES MONOFÁSICOS: 2X10A 1X16A. DISJUNTORES TRIFÁSICOS: 1X16A. UM DISPOSITIVO DR 16A.</t>
  </si>
  <si>
    <t>GÁS 141B</t>
  </si>
  <si>
    <t>G8 - SOLEIRA EM GRANITO POLIDO, TIPO PRETO SÃO MARCOS, ESPESSURA 20mm</t>
  </si>
  <si>
    <t>ENTRADA PARA DESCIDA D'ÁGUA - EDA 01</t>
  </si>
  <si>
    <t>ACESSÓRIO PARA LUMINÁRIAS LINEA MINI FRAME PERFIS 200 E 150 LINEA MINI FRAME TAMPA COM ACABAMENTO BRANCO FOSCO LUMINI</t>
  </si>
  <si>
    <t>CABO AC JUMPER - CABO 3X2,5MM²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CONECTOR PLUG POWERCON 20A 3P E CONECTOR PLUG POWERCON 20A 3P. COMPRIMENTO 2M REF.: CONDUSPAR - RV-K 3X2,5MM² + NEUTRIK - 2XNAC3FCA</t>
  </si>
  <si>
    <t>TUBO PVC SOLDÁVEL BRANCO Ø50</t>
  </si>
  <si>
    <t>SENSOR DE PRESENÇA FRONTAL</t>
  </si>
  <si>
    <t>TUBO PVC SOLDÁVEL MARROM Ø32MM</t>
  </si>
  <si>
    <t>POSTE DE CONCRETO ARMADO, SEÇÃO DUPLO T, 300/10 (KGF/M). REF. INCOL OU SIMILAR.</t>
  </si>
  <si>
    <t>BASE DE TORRE - BASE QUADRADA AL-30 TUBO RETANGULAR - 800 X 800MM BASE QUADRADA EM ALUMÍNIO PARA MONTAGENS DE GRANDE PORTE, FIXADA NO PAVIMENTO DO PALCO. REF.: AURATEC - BASE QUADRADA AL30</t>
  </si>
  <si>
    <t>M2 - BARRA RETA DE APOIO EM AÇO INOX POLIDO COM 1,5mm DE ESPESSURA E 70cm DE COMPRIMENTO REF: BARRA DE APOIO 70cm POLIDO CONFORTO DECA CÓD:2310.I.070.POL OU EQUIVALENTE TÉCNICO</t>
  </si>
  <si>
    <t>JAV4a - JANELA DE ALUMÍNIO ANODIZADO BRANCO E VIDRO  8mm BRONZE, TIPO MAX-AR, DIMENSÕES 1,19 X 1,20M.</t>
  </si>
  <si>
    <t>CABO DE MICROFONE - CONDUTOR EM COBRE ESTANHADO OFHC, ISOLADO EM TERMOPLÁSTICO RESISTENTE À ALTA TEMPERATURA E BAIXA RETRAÇÃO DURANTE A SOLDA, DUPLA BLINDAGEM EM MALHA DE COBRE ESTANHADO OFHC 75% DE COBERTURA + FITA DE POLIÉSTER ALUMINIZADA, COBERTURA EM PVC, GRAVAÇÃO EXTERNA METRO A METRO, ALTA FLEXIBILIDADE E RESISTÊNCIA A ABRASÃO, CABO BALANCEADO 2X0,30MM² + BLD, COM CONECTOR XLR 3P PLUG MACHO E CONECTOR XLR 3P PLUG FÊMEA. COMPRIMENTO 2,0M REF.: DATALINK - CABO MICROFONE + NEUTRIK - NC3MXX E NC3FXX</t>
  </si>
  <si>
    <t>CAIXA DE PASSAGEM PARA INSTALAÇÕES, EM LIGA DE ALUMÍNIO, COM TAMPA HERMÉTICA ANTIDERRAPANTE, DIMENSÕES: 30X30X10CM. REF.: WETZEL</t>
  </si>
  <si>
    <t>TOMADA UNIVERSAL RETANGULAR 2P+T 10A, COM ESPELHO</t>
  </si>
  <si>
    <t>M8 - CUBA RETANGULAR EM AÇO INOX AISI 430, DIMENSÕES 47x30cm, COM ACABAMENTO POLIDO REF.: 47BL TRAMONTINA. CÓD.: 94083506</t>
  </si>
  <si>
    <t>CHAPISCO APLICADO NO TETO, COM DESEMPENADEIRA DENTADA. ARGAMASSA INDUSTRIALIZADA COM PREPARO EM MISTURADOR 300 KG</t>
  </si>
  <si>
    <t>PINTURA DE LIGACAO COM EMULSAO RR-2C</t>
  </si>
  <si>
    <t>L2 - CUBA DE SOBREPOR RETANGULAR COM MESA, VALVULA OCULTA, REF: DECA CÓD: L.870.17  OU EQUIVALENTE TÉCNICO</t>
  </si>
  <si>
    <t>ESCAVAÇÃO MECANIZADA DE VALA COM PROFUNDIDADE ATÉ 1,5 M, COM ESCAVADEIRA HIDRÁULICA</t>
  </si>
  <si>
    <t>CABO DE FIBRA ÓPTICA MONOMODO - CABO PARA LÓGICA</t>
  </si>
  <si>
    <t>CONECTOR MINI-GAR EM BRONZE ESTANHADO PARA CONEXÃO ENTRE 1 CABO #16MM² A 35MM² E VERGALHÃO 3/8'',  REF.: TEL-583</t>
  </si>
  <si>
    <t>CABO AC CX - CABO 3X2,5MM²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CONECTOR PLUG NBR 2P+T 20A/250V E CONECTOR PLUG POWERCON 20A 3P. COMPRIMENTO 2M REF.: CONDUSPAR - RV-K 3X2,5MM² + PIAL 3P+T 20A/250V + NEUTRIK - NAC3FCA</t>
  </si>
  <si>
    <t>CUBO 3 FACES - CUBO DE ALUMÍNIO DE 3 FACES LINEARES DE Q30 REF.: AURATEC - CUBO AL-30 - 3 FACES LINEARES</t>
  </si>
  <si>
    <t>ELETRODUTO EM AÇO GALVANIZADO, TIPO LEVE, EM BARRAS DE 3,0M, FORNECIDO COM UMA LUVA, ROSCA PARALELA, CONFORME NORMA NBR-5624, NOS SEGUINTES DIÂMETROS: Ø1". REF.: ELECON</t>
  </si>
  <si>
    <t>LUVA PVC RÍGIDO, PARA ELETRODUTOS DE 2''</t>
  </si>
  <si>
    <t>ELETRODUTO EM PVC RÍGIDO, TIPO PESADO, EM BARRAS DE 3,0M, FORNECIDO COM UMA LUVA, ROSCA GÁS, DIÂMETRO DE Ø2". REF.: TIGRE</t>
  </si>
  <si>
    <t>TUBO PVC SOLDÁVEL BRANCO Ø40</t>
  </si>
  <si>
    <t>CURVA PARA PÉ DE COLUNA Ø100MM</t>
  </si>
  <si>
    <t>CURVA 90º Ø100MM</t>
  </si>
  <si>
    <t>ELETRODUTO 3/4" RÍGIDO - TETO</t>
  </si>
  <si>
    <t>SWITCH COM 16 PORTAS</t>
  </si>
  <si>
    <t>CAIXA DIM, AC - CAIXA COM TOMADA DE EMBUTIR COM TAMPA 2P+T - 10A - 250V. INVÓLUCRO EM PLÁSTICO, AUTO EXTINGUÍVEL. TAMPA COM MOLA EM AÇO INOXIDÁVEL. PINO DE ARTICULAÇÃO ACOPLADO À TAMPA. GRAU DE PROTEÇÃO, CONFORME A NORMA NBR IEC 60529: IP44 REFERÊNCIAS NORMATIVAS NBR14136 E NBR NM 60884-1. FIXADA DIRETAMENTE NA ELETROCALHA. REF.: STECK - SM5810</t>
  </si>
  <si>
    <t>REGISTRO DE GAVETA BASE Ø3/4"</t>
  </si>
  <si>
    <t>DERIVAÇÃO DE TUBULAÇÃO - MOD. E162SNB2</t>
  </si>
  <si>
    <t>PARAFUSO EM AÇO SEXTAVADO M16X35 COM PORCAS E ARRUELAS REF.: CISER</t>
  </si>
  <si>
    <t>REDUÇÃO EXCÊNTRICO Ø150MM X 100MM</t>
  </si>
  <si>
    <t>REMOÇÃO DE BANCADA/DIVISÓRIAS EM GRANITO</t>
  </si>
  <si>
    <t>TOMADA RJ45 NA PAREDE DOIS PARES (2P)</t>
  </si>
  <si>
    <t>ELETRODUTO 3/4" CORRUGADO - PAREDE</t>
  </si>
  <si>
    <t>TUBO PVC SOLDÁVEL MARROM Ø40MM</t>
  </si>
  <si>
    <t>TÊ Ø50MM</t>
  </si>
  <si>
    <t>LUVA Ø100MM</t>
  </si>
  <si>
    <t>DRENOS DE PVC Ø 100MM</t>
  </si>
  <si>
    <t>DERIVAÇÃO DE TUBULAÇÃO - MOD. E102SNB2</t>
  </si>
  <si>
    <t>DERIVAÇÃO DE TUBULAÇÃO - MOD. E242SNB2</t>
  </si>
  <si>
    <t>CAIXA DE PASSAGEM NO PISO- 30X30X40CM</t>
  </si>
  <si>
    <t>ACESSÓRIOS DIVERSOS PARA FIXAÇÃO, EM AÇO GALVANIZADO, NOS SEGUINTES MODELOS: PARAFUSO CABEÇA LENTILHA, ROSCA GÁS Ø1/4"X1/2" (114-46) REF.: MOPA</t>
  </si>
  <si>
    <t>CAIXA DE PASSAGEM PARA INSTALAÇÕES, EM LIGA DE ALUMÍNIO, COM TAMPA HERMÉTICA ANTIDERRAPANTE, DIMENSÕES: 20X20X10CM. REF.: WETZEL</t>
  </si>
  <si>
    <t>CAIXA SIFONADA 150X185X75MM</t>
  </si>
  <si>
    <t>JOELHO DE 90º  Ø32MM</t>
  </si>
  <si>
    <t>CAIXA DE EQUIPOTENCIALIZAÇÃO COM 11 TERMINAIS PARA USO</t>
  </si>
  <si>
    <t>JAV3d - JANELA DE ALUMÍNIO ANODIZADO BRANCO E VIDRO  6mm BRONZE, TIPO MAX-AR, 1,19 X 1,20M.</t>
  </si>
  <si>
    <t>CAIXA DE ENERGIA - CAIXA EM MATERIAL TERMOPLÁSTICO AUTO EXTINGUÍVEL. (POLIAMIDA 6.6) / ABS (CAIXAS) COM 6 TOMADAS 2P+T / 10A TIPO NBR. REF.: STECK - SX6NP</t>
  </si>
  <si>
    <t>ROTEADOR WIFI - ROTEADOR WIFI COM 4 ENTRADAS RJ45 DE LONGO ALCANCE, 4 PORTAS LAN 10/100MBPS, 1 PORTA WAN 10/100MBPS, 2 ANTENAS EXTERNAS DESTACÁVEIS DE 8 DBI (RP-SMA), IEEE 802.11N, IEEE 802.11G, IEEE 802.11B, FREQUENCIA: 2.4-2.4835GHZ,  REF.: TP-LINK - TL-WR841HP</t>
  </si>
  <si>
    <t>CONSTRUÇÃO DE CAIXA DE PASSAGEM, EM ALVENARIA, COM TAMPA DE CONCRETO ARMADO, DOTADA DE ALÇA RETRÁTIL, E DISPOSITIVO PARA DRENO, DIMENSÕES: DIM.: 60X60X80CM. REF.: MOLDADA NO LOCAL</t>
  </si>
  <si>
    <t>GRAUTE P/ REGULARIZAÇÃO E APOIO DAS LAJES</t>
  </si>
  <si>
    <t>JUNÇÃO Ø75MM</t>
  </si>
  <si>
    <t>ACESSÓRIOS PARA ELETRODUTO FLEXÍVEL CORRUGADO, FABRICADO EM POLIETILENO DE ALTA DENSIDADE (PEAD), Ø4", MODELO: TERMINAL PARA CAIXA DE PASSAGEM. REF.: KANAFLEX</t>
  </si>
  <si>
    <t>JOELHO DE 90º  Ø25MM</t>
  </si>
  <si>
    <t>BRAÇADEIRA GALVANIZADA, TIPO CUNHA P/ ELETRODUTO DE 2"</t>
  </si>
  <si>
    <t>CABO DMX - CABO DE ÁUDIO DIGITAL COM IMPEDÂNCIA DE 100 OHMS, FABRICADO EM COBRE OFHC (ISENTO DE OXIGÊNIO), BLINDAGEM TRANÇADA + FITA DE ALUMÍNIO, BITOLA DE 0,30MM²/22AWG. COM CONECTOR XLR 3P PLUG MACHO E CONECTOR XLR 3P CHASSIS FÊMEA. COMPRIMENTO 15,0M. CABOS FEITOS NO LOCAL.  REF.: SANTO ÂNGELO - D30 + NEUTRIK - NC3MXX E NC3FD-LX</t>
  </si>
  <si>
    <t>CURVA PARA PÉ DE COLUNA Ø150MM</t>
  </si>
  <si>
    <t>JUNÇÃO Ø100MM</t>
  </si>
  <si>
    <t>LUVA ROSCÁVEL - RÍGIDO</t>
  </si>
  <si>
    <t>GF2 - GRADIL COMPOSTO DE POSTES METÁLICOS GALVANIZADOS POR IMERSÃO A QUENTE SENDZIMIR COM CAMADA DE ZINCO MÉDIA DE 275G/M², ESPESSURA DA CHAPA: 2,25/2,65mm, DIMENSÕES: 6,0x8,0cm COM 3,20m DE ALTURA, CHUMBADOS E PAINEIS EM ARAMES GALVANIZADOS POR IMERSÃO A QUENTE, CAMADA DE ZINCO MÍNIMA DE 60g/m². FIO Ø=4,35mm, MALHA 7,62x1,27cm. POSTES E PAINEIS COM REVESTIMENTO DE FOSFATIZAÇÃ MICROCRISTALINA TRICATIÔNICA, SEGUIDA DE PINTURA ELETROSTÁTICA EM POLIÉSTER - TGIC free. PAINÉIS = 120 micras E POSTE = 80micras, COR VERDE. REF.: SECURIFOR 3D, BELGO BEKAERT OU EQUIVALENTE TÉCNICO -</t>
  </si>
  <si>
    <t>M1 - BARRA RETA DE APOIO EM AÇO INOX POLIDO COM 1,5mm DE ESPESSURA E 40cm DE COMPRIMENTO REF: BARRA DE APOIO 40cm POLIDO CONFORTO DECA CÓD:2310.I.040.POL OU EQUIVALENTE TÉCNICO</t>
  </si>
  <si>
    <t>CONJUNTO DE BUCHA E ARRUELA PARA ELETRODUTO, EM ALUMÍNIO FUNDIDO, ROSCA GÁS, DIÂMETROS: Ø2". REF.: WETZEL</t>
  </si>
  <si>
    <t>CJ</t>
  </si>
  <si>
    <t>CURVA ROSCÁVEL MACHO - RÍGIDO</t>
  </si>
  <si>
    <t>CAIXA SIFONADA 100X100X50MM</t>
  </si>
  <si>
    <t>MOLDE BÁSICO PARA SOLDA EXOTÉRMICA, CABO 25MM², HASTE-CABO.</t>
  </si>
  <si>
    <t>ELETRODUTO 3/4" RÍGIDO - PISO</t>
  </si>
  <si>
    <t>CAIXA DE INSPEÇÃO EM PVC, DIÂMETRO 250MM, ALTURA 250MM, FORNECIDA COM TAMPA DE FERRO FUNDIDO COM DIÂMETRO DE 250MM.</t>
  </si>
  <si>
    <t>JOELHO 90º COM BUCHA DE LATÃO Ø20X1/2"</t>
  </si>
  <si>
    <t>REGISTRO DE GAVETA BASE Ø1"</t>
  </si>
  <si>
    <t>TOMADA INDUSTRIAL, TIPO STECK, 32A. 3F+N+T</t>
  </si>
  <si>
    <t>JOELHO 90º SECUNDÁRIO Ø40MM</t>
  </si>
  <si>
    <t>LUVA Ø50MM</t>
  </si>
  <si>
    <t>TÊ DE REDUÇÃO Ø25MMXØ20MM</t>
  </si>
  <si>
    <t>JUNÇÃO Ø100MMXØ50MM</t>
  </si>
  <si>
    <t>ACESSÓRIO PARA LUMINÁRIAS LINEA MINI FRAME PERFIS 200 E 150 LINEA MINI FRAME JUNCAO RETA</t>
  </si>
  <si>
    <t>CAIXA DE PASSAGEM, COM TAMPA DE APARAFUSAR, EM CHAPA DE AÇO #16MSG, ACABAMENTO EM PINTURA ELETROSTÁTICA NA COR CINZA, DIM.: 20X20X10CM  REF.: CEMAR</t>
  </si>
  <si>
    <t>JOELHO 90º Ø50MM</t>
  </si>
  <si>
    <t>M9 - BARRA DE APOIO 90º EM AÇO POLIDO COM 1,5mm DE ESPESSURA E 70cm DE COMPRIMENTO</t>
  </si>
  <si>
    <t>CONJUNTO DE BUCHA E ARRUELA PARA ELETRODUTO, EM ALUMÍNIO FUNDIDO, ROSCA GÁS, DIÂMETROS: Ø1". REF.: WETZEL</t>
  </si>
  <si>
    <t>CURVA PARA ELETRODUTO EM PVC RÍGIDO, RAIO LONGO, FORNECIDA COM UMA LUVA, ROSCA GÁS, DIÂMETROS: Ø4". REF.: TIGRE</t>
  </si>
  <si>
    <t>INTERRUPTOR 1 FUNÇÃO</t>
  </si>
  <si>
    <t>JOELHO 45º Ø100MM</t>
  </si>
  <si>
    <t>TRANSPORTE, IÇAMENTO DE LAJE PRÉ-MOLDADA C/ P=2TF</t>
  </si>
  <si>
    <t>INTERRUPTOR 2 FUNÇÕES</t>
  </si>
  <si>
    <t>CABO ALIMENTAÇÃO - CABO PP 5X4MM² PARA TENSÕES NOMINAIS ATÉ 0,6/1 KV, FORMADO POR FIOS DE COBRE NU, ELETROLÍTICO, TÊMPERA MOLE, ENCORDOAMENTO CLASSE 4 E 5 (FLEXÍVEIS), AS VEIAS SÃO ISOLADAS COM POLICLORETO DE VINILA (PVC), TIPO PVC/A PARA 70°C TORCIDAS ENTRE SI, FORMANDO O NÚCLEO, A COBERTURA EXTRUDADA COM POLICLORETO DE VINILA (PVC), TIPO ST 1, ANTICHAMA (BWF-B). NBR 7288 E NBR NM-280 DA ABNT/MERCOSUL. COM CONECTOR BLINDADO 5 POLOS 32A (TIPO INDUSTRIAL). COMPRIMENTO 2.0M. REF.: CONDUSPAR - RV-K 5X4MM² + STECK - N5276</t>
  </si>
  <si>
    <t>CABO DMX - CABO DE ÁUDIO DIGITAL COM IMPEDÂNCIA DE 100 OHMS, FABRICADO EM COBRE OFHC (ISENTO DE OXIGÊNIO), BLINDAGEM TRANÇADA + FITA DE ALUMÍNIO, BITOLA DE 0,30MM²/22AWG. COM CONECTOR XLR 3P PLUG MACHO E CONECTOR XLR 3P PLUG FÊMEA. COMPRIMENTO 2,0M REF.: SANTO ÂNGELO - D30 + NEUTRIK - NC3MXX E NC3FXX</t>
  </si>
  <si>
    <t>JOELHO DE 90º  Ø20MM</t>
  </si>
  <si>
    <t>JOELHO DE 45º SECUNDÁRIO Ø40MM</t>
  </si>
  <si>
    <t>ACESSÓRIOS DIVERSOS PARA FIXAÇÃO, EM AÇO GALVANIZADO, NOS SEGUINTES MODELOS: PORCA SEXTAVADA, ROSCA GÁS Ø1/4" (114-49)  REF.: MOPA</t>
  </si>
  <si>
    <t>ELETRODUTO TIPO SEALTUBE DIÂMETRO 2"</t>
  </si>
  <si>
    <t>ACESSÓRIOS PARA ELETROCALHA PERFURADA, EM CHAPA DE AÇO #18 MSG, GALVANIZADA A FOGO, COM TAMPA DE ENCAIXE, DIM.: 150X100MM, MODELOS: JUNÇÃO SIMPLES (139-06). REF.: MOPA</t>
  </si>
  <si>
    <t>CAIXA DMX - CAIXA EM INVÓLUCRO EM PLÁSTICO, AUTO EXTINGUÍVEL. . GRAU DE PROTEÇÃO, CONFORME A NORMA NBR IEC 60529: IP44 REFERÊNCIAS NORMATIVAS NBR14136 E NBR NM 60884-1. FIXADA DIRETAMENTE NA ELETROCALHA. CONECTOR XLR CHASSIS FIXADO NA TAMPA REF.: STECK - SSX088</t>
  </si>
  <si>
    <t>CURVA PARA PÉ DE COLUNA Ø75MM</t>
  </si>
  <si>
    <t>CHUVEIRO ELÉTRICO REF.: MAXI DUCHA ULTRA LORENZETTE OU EQUIVALENTE TÉCNICO</t>
  </si>
  <si>
    <t>JOELHO DE 45º  Ø100MM</t>
  </si>
  <si>
    <t>TUBO PVC SÉRIE REFORÇADA Ø75MM</t>
  </si>
  <si>
    <t>LUVA Ø75MM</t>
  </si>
  <si>
    <t>CARTUCHO PARA IGNIÇÃO DE SOLDA EXOTÉRMICA Nº115</t>
  </si>
  <si>
    <t>REGISTRO DE PRESSÃO Ø1/2"</t>
  </si>
  <si>
    <t>TÊ Ø75MMXØ50MM</t>
  </si>
  <si>
    <t>CURVA PARA ELETRODUTO EM AÇO GALVANIZADO, TIPO LEVE, FORNECIDA COM DUAS LUVAS, ROSCA PARALELA, CONFORME NORMA NBR-5624, NOS SEGUINTES DIÂMETROS: Ø1". REF.: ELECON</t>
  </si>
  <si>
    <t>DEMOLIÇÃO DE COBERTURA EM TELHAS</t>
  </si>
  <si>
    <t>CONECTOR DE ATERRAMENTO TIPO SPLIT-BOLT</t>
  </si>
  <si>
    <t>TÊ DE REDUÇÃO Ø60MMXØ40MM</t>
  </si>
  <si>
    <t>SWITCH COM 8 PORTAS</t>
  </si>
  <si>
    <t>BRAÇADEIRA CIRCULAR TIPO "D", EM CHAPA DE AÇO, GALVANIZADA, PARA ELETRODUTO, NOS SEGUINTES DIÂMETROS: Ø1". REF.: 115-04 - MOPA</t>
  </si>
  <si>
    <t>O5 - CHAPA DE AÇO INOX ESCOVADO NAS DIMENSÕES 90 x 40 cm</t>
  </si>
  <si>
    <t>CAP Ø100MM</t>
  </si>
  <si>
    <t>APLICAÇÃO MANUAL DE PINTURA COM TINTA LÁTEX ACRÍLICA EM TETO, DUAS DEMÃOS, COR BRANCO NEVE</t>
  </si>
  <si>
    <t>G4 - TESTEIRA EM GRANITO POLIDO, TIPO PRETO SÃO MARCOS, ESPESSURA 20mm, MEDINDO 8cm</t>
  </si>
  <si>
    <t>UNIDUT CÔNICO EM ALUMÍNIO, DIÂMETRO 2" , COM TRAVAMENTO DE ELETRODUTO PARAFUSADO</t>
  </si>
  <si>
    <t>LUVA DE REDUÇÃO Ø25MMXØ20MM</t>
  </si>
  <si>
    <t>CURVA 90º Ø50MM</t>
  </si>
  <si>
    <t>CAIXA AC - CAIXA COM TOMADA DE EMBUTIR COM TAMPA 2P+T - 20A - 250V. INVÓLUCRO EM PLÁSTICO, AUTO EXTINGUÍVEL. TAMPA COM MOLA EM AÇO INOXIDÁVEL. PINO DE ARTICULAÇÃO ACOPLADO À TAMPA. GRAU DE PROTEÇÃO, CONFORME A NORMA NBR IEC 60529: IP44 REFERÊNCIAS NORMATIVAS NBR14136 E NBR NM 60884-1. FIXADA DIRETAMENTE NA TORRE DE SOM. REF.: STECK - SM5820</t>
  </si>
  <si>
    <t>LUVA COM BUCHA DE LATÃO Ø20MMX1/2"</t>
  </si>
  <si>
    <t>JOELHO 45º Ø50MM</t>
  </si>
  <si>
    <t>CABO RCA - CONDUTOR EM COBRE NÚ OFHC, ISOLADO EM TERMOPLÁSTICO RESISTENTE À ALTA TEMPERATURA E BAIXA RETRAÇÃO DURANTE A SOLDA, BLINDAGEM EM SEMICONDUTORA + MALHA DE COBRE NU OFHC 95%, COBERTURA EM PVC, GRAVAÇÃO EXTERNA METRO A METRO, ALTA FLEXIBILIDADE E RESISTÊNCIA A ABRASÃO, CABO DUPLO DESBALANCEADO 1X0,30MM² + BLD, COM CONECTOR RCA PLUG MACHO E CONECTOR RCA PLUG MACHO. COMPRIMENTO 2,0M REF.: DATALINK - CABO GUITARRA + NEUTRIK - 2XNF2C-B/2</t>
  </si>
  <si>
    <t>CURVA PARA ELETRODUTO EM PVC RÍGIDO, RAIO LONGO, FORNECIDA COM UMA LUVA, ROSCA GÁS, DIÂMETROS: Ø2". REF.: TIGRE</t>
  </si>
  <si>
    <t>TÊ DE REDUÇÃO Ø32MMXØ25MM</t>
  </si>
  <si>
    <t>CAIXA 4X2" - PVC</t>
  </si>
  <si>
    <t>M3 - BARRA RETA DE APOIO EM AÇO INOX POLIDO COM 1,5mm DE ESPESSURA E 80cm DE COMPRIMENTO REF: BARRA DE APOIO 80cm POLIDO CONFORTO DECA CÓD:2310.I.080.POL OU EQUIVALENTE TÉCNICO</t>
  </si>
  <si>
    <t>TÊ Ø25MM</t>
  </si>
  <si>
    <t>REDUÇÃO EXCÊNTRICO Ø100MM X 75MM</t>
  </si>
  <si>
    <t>CAIXA AC - CAIXA COM TOMADA DE EMBUTIR COM TAMPA 2P+T - 10A - 250V. INVÓLUCRO EM PLÁSTICO, AUTO EXTINGUÍVEL. TAMPA COM MOLA EM AÇO INOXIDÁVEL. PINO DE ARTICULAÇÃO ACOPLADO À TAMPA. GRAU DE PROTEÇÃO, CONFORME A NORMA NBR IEC 60529: IP44 REFERÊNCIAS NORMATIVAS NBR14136 E NBR NM 60884-1. FIXADA DIRETAMENTE NA PAREDE DA CONCHA. REF.: STECK - SM5810</t>
  </si>
  <si>
    <t>ACESSÓRIOS PARA ELETRODUTO FLEXÍVEL CORRUGADO, FABRICADO EM POLIETILENO DE ALTA DENSIDADE (PEAD), Ø4", MODELO: CONEXÃO "I". REF.: KANAFLEX</t>
  </si>
  <si>
    <t>JUNÇÃO Ø100MMXØ75MM</t>
  </si>
  <si>
    <t>JOELHO DE 90º  Ø60MM</t>
  </si>
  <si>
    <t>ACESSÓRIOS DIVERSOS PARA FIXAÇÃO, EM AÇO GALVANIZADO, NOS SEGUINTES MODELOS: ARRUELA LISA Ø1/4" (114-47)  REF.: MOPA</t>
  </si>
  <si>
    <t>ACESSÓRIOS DIVERSOS PARA FIXAÇÃO, EM AÇO GALVANIZADO, NOS SEGUINTES MODELOS: CHUMBADOR DE EXPANSÃO Ø1/4", COM PARAFUSO (114-57)  REF.: MOPA</t>
  </si>
  <si>
    <t>PARABOLT EM AÇO SEXTAVADO M16X200 COM PORCA E ARRUELA COM BRAÇADEIRA DE AÇO 50MM REF.: CISER</t>
  </si>
  <si>
    <t>PARABOLT EM AÇO SEXTAVADO M14X100 COM PORCA E ARRUELA COM BRAÇADEIRA DE AÇO 50MM REF.: CISER</t>
  </si>
  <si>
    <t>CAIXA 4X4" - PVC</t>
  </si>
  <si>
    <t>TÊ Ø60MM</t>
  </si>
  <si>
    <t>CAIXA DE DISTRIBUIÇÃO - CAIXA EM MATERIAL TERMOPLÁSTICO AUTO EXTINGUÍVEL. (POLIAMIDA 6.6) / ABS (CAIXAS) COM 6 TOMADAS 2P+T / 32A TIPO INDUSTRIAL. REF.: STECK - SX3B32</t>
  </si>
  <si>
    <t>CABO DE REDE - CABO DE 4 PARES TRANÇADOS COMPOSTOS DE CONDUTORES SÓLIDOS DE COBRE NU, 23 AWG, ISOLADOS EM POLIETILENO ESPECIAL. CAPA EXTERNA EM PVC NÃO PROPAGANTE À CHAMA, COM CONECTORES RJ 45 NAS PONTAS. COMPRIMENTO 2,0M REF.: FURUKAWA - GIGALAN CAT.6 U/UTP</t>
  </si>
  <si>
    <t>LUVA DE REDUÇÃO Ø32MMXØ25MM</t>
  </si>
  <si>
    <t>JOELHO DE 45º  Ø50MM</t>
  </si>
  <si>
    <t>JOELHO 90º COM BUCHA DE LATÃO Ø25MMX3/4"</t>
  </si>
  <si>
    <t>JOELHO DE 45º  Ø75MM</t>
  </si>
  <si>
    <t>TÊ Ø32MM</t>
  </si>
  <si>
    <t>TÊ DE REDUÇÃO Ø40MMXØ32MM</t>
  </si>
  <si>
    <t>G5 - TESTEIRA EM GRANITO POLIDO, TIPO PRETO SÃO MARCOS, ESPESSURA 20mm, MEDINDO 24cm</t>
  </si>
  <si>
    <t>JOELHO 90º COM BUCHA DE LATÃO Ø25MMX1/2"</t>
  </si>
  <si>
    <t>REMOÇÃO DE VASO SANITÁRIO</t>
  </si>
  <si>
    <t>ADAPTADOR SOLDÁVEL CURTO BOLSA E ROSCA Ø25MMX3/4"</t>
  </si>
  <si>
    <t>BUCHA DE REDUÇÃO LONGA Ø60MM X Ø32MM</t>
  </si>
  <si>
    <t>ACESSÓRIOS PARA ELETROCALHA PERFURADA, EM CHAPA DE AÇO #18 MSG, GALVANIZADA A FOGO, COM TAMPA DE ENCAIXE, DIM.: 150X100MM, MODELOS: TERMINAL (139-01). REF.: MOPA</t>
  </si>
  <si>
    <t>G6 - RESPALDO EM GRANITO POLIDO, TIPO PRETO SÃO MARCOS, ESPESSURA 20mm, MEDINDO 15cm</t>
  </si>
  <si>
    <t>TÊ 45º SECUNDÁRIO Ø40MM</t>
  </si>
  <si>
    <t>ACESSÓRIOS DIVERSOS PARA FIXAÇÃO, EM AÇO GALVANIZADO, NOS SEGUINTES MODELOS: PERFILADO PERFURADO, 38X38MM, EM PEÇAS DE 3,0M (104)  REF.: MOPA</t>
  </si>
  <si>
    <t>JOELHO 45º Ø40MM</t>
  </si>
  <si>
    <t>CAP Ø75MM</t>
  </si>
  <si>
    <t>ACESSÓRIOS PARA ELETROCALHA PERFURADA, EM CHAPA DE AÇO #18 MSG, GALVANIZADA A FOGO, COM TAMPA DE ENCAIXE, DIM.: 150X100MM, MODELOS: CURVA HORIZONTAL 90º (121-01). REF.: MOPA</t>
  </si>
  <si>
    <t>BUCHA DE REDUÇÃO LONGA Ø40MM X Ø25MM</t>
  </si>
  <si>
    <t>BUCHA DE REDUÇÃO LONGA Ø32MM X Ø20MM</t>
  </si>
  <si>
    <t>ADAPTADOR SOLDÁVEL CURTO BOLSA E ROSCA Ø32MMX1"</t>
  </si>
  <si>
    <t>G7 - RESPALDO EM GRANITO POLIDO, TIPO PRETO SÃO MARCOS, ESPESSURA 20mm, MEDINDO 30cm</t>
  </si>
  <si>
    <t>G9 - TESTEIRA EM GRANITO POLIDO, TIPO PRETO SÃO MARCOS, ESPESSURA 20mm, MEDINDO 30cm DE ALTURA</t>
  </si>
  <si>
    <t>ARRUELA EM ALUMÍNIO, DIÂMETRO 2" P/ UNIDUT CÔNICO</t>
  </si>
  <si>
    <t>GUARITA PARA QUADRO DE FORÇA DE ALIMENTAÇÃO DE EVENTOS, PADRÃO ABRIGO DE EXTINTOR DE INCÊNDIO CHESF, REF. DOCUMENTO Nº: 15.791/294, DIMENSÕES 2000X2000X2300MM</t>
  </si>
  <si>
    <t>CÓDIGO</t>
  </si>
  <si>
    <t>DESCRIÇÃO</t>
  </si>
  <si>
    <t>UNIDADE</t>
  </si>
  <si>
    <t>QUANTIDADE</t>
  </si>
  <si>
    <t>PREÇO UNITÁRIO</t>
  </si>
  <si>
    <t>PERCENTUAL</t>
  </si>
  <si>
    <t>PERCENTUAL ACUMULADO</t>
  </si>
  <si>
    <t>PREÇO TOTAL</t>
  </si>
  <si>
    <t>UNIVERSIDADE FEDERAL DE PERNAMBUCO</t>
  </si>
  <si>
    <t>SUPERINTENDÊNCIA DE INFRAESTRUTURA</t>
  </si>
  <si>
    <t>DIRETORIA DE PLANOS E PROJETOS</t>
  </si>
  <si>
    <t>OBRA :</t>
  </si>
  <si>
    <t xml:space="preserve">REFORMA , RECUPERAÇÃO E COMPLEMENTAÇÃO DO CENTRO DE CONVENÇÕES E DO CONJUNTO </t>
  </si>
  <si>
    <t>ARQUITETÔNICO  DA CONCHA ACÚSTICA DA UFPE -   (Fase 1 - ESTACIONAMENTO E CONCHA ACÚSTICA)</t>
  </si>
  <si>
    <t>TAXA L S MÊS = 50,22%</t>
  </si>
  <si>
    <t>LOCAL :</t>
  </si>
  <si>
    <t xml:space="preserve">CAMPUS RECIFE </t>
  </si>
  <si>
    <t>TAXAS: LS HORA= 89,83%</t>
  </si>
  <si>
    <t>CURVA ABC DE SERVIÇOS</t>
  </si>
  <si>
    <t>DATA 25/10/2017</t>
  </si>
  <si>
    <t>ARMAÇÃO AÇO CA-50 -FORNECIMENTO/ CORTE (PERDA DE 10%) / DOBRA / COLOCAÇÃO.</t>
  </si>
  <si>
    <t>FORNECIMENTO E ASSENTAMENTO DE CORRIMÃO EM AÇO INOX POLIDO, COM DUAS BARRAS HORIZONTAIS E VERTICAIS DE Ø 4,5CM, COM MAIS DUAS BARRAS HORIZONTAIS DE  Ø 1,0", CONFORME PROJETOS.</t>
  </si>
  <si>
    <t>CABO UNIPOLAR ( COBRE ) ISOLAMENTO HEPR - ENCH. EVA - 0,6/1KV (REF. PIRELLI AFUMEX) 4,0MM²</t>
  </si>
  <si>
    <t>TUBO EM FERRO GALVANIZADO Ø3"</t>
  </si>
  <si>
    <t>LUMINÁRIA PARA POSTE LEDENVO LED STREET LIGHT 60W 4000K7200LM 120LM/W IRC70 150AX70A 50.000H IP66 ON-OFF 100-240V  COM ACABAMENTO EM CINZA RAL 7040 OSRAM</t>
  </si>
  <si>
    <t>FORNECIMENTO E APLICAÇÃO DE PISO EM PLACAS DE 40X40X3CM COMPOSTA DE CIMENTOS E AGREGADO MINERAL DE ALTA DUREZA, REF. TECNOGRAN OU SIMILAR, INCLUSIVE REJUNTE DE ALTO DESEMPENHO PARA PISO MARMORIZADO</t>
  </si>
  <si>
    <t>MANGUEIRA DE FIO DE POLIESTER DE ALTA TENACIDADE, Ø63MM (2.1/2") - 15METROS, TIPO 2, CONFORME NBR 11861.</t>
  </si>
  <si>
    <t>MONTAGEM E DESMONTAGEM DE FÔRMA DE LAJE MACIÇA COM ÁREA MÉDIA MENOR OU IGUAL A 20 M², PÉ-DIREITO SIMPLES, EM CHAPA DE MADEIRA COMPENSADA RESINADA, 4 UTILIZAÇÕES.</t>
  </si>
  <si>
    <t>POSTE SIMPLES RETO, FLANGEADO 6M, COM SUPORTE GALVANIZADO A FOGO, COM BASE E CHUMBADOR, REFERÊNCIA POSTEMAX.</t>
  </si>
  <si>
    <t>MONTAGEM E DESMONTAGEM DE FÔRMA DE PILARES RETANGULARES E ESTRUTURAS SIMILARES COM ÁREA MÉDIA DAS SEÇÕES MENOR OU IGUAL A 0,25 M², PÉ-DIREITO SIMPLES, EM CHAPA DE MADEIRA COMPENSADA RESINADA, 4 UTILIZAÇÕES. EIRA COMPENSADA RESINADA, DE 1,10 X 2,20, ESPESSURA = 12 MM, 03 UTILIZACOES. (FABRICACAO, MONTAGEM E DESMONTAGEM))</t>
  </si>
  <si>
    <t>ABRIGO PARA MANGUEIRA AÇO INOX - C/ 2 PORTAS DE VIDRO/VISOR EM ACRÍLICO - 90X120X17CM SOBREPO, INCLUIINDO: 2 REGISTROS GLOBO ANGULAR 45° Ø2.1/2" - FERRO GALVANIZADO, 2 ESGUICHO REGULÁVEL Ø2.1/2", REQUINTE 16MM, COM CORPO E BOCAL CONFORME ASTM, B.62., 8 MANGUEIRAS DE FIO DE POLIESTER DE ALTA TENACIDADE, Ø63MM (2.1/2") - 15METROS, TIPO 2, CONFORME NBR 11861, E 2 ADAPTADOR TIPO STORZ Ø2.1/2".</t>
  </si>
  <si>
    <t>LUMINÁRIA PARA POSTE  PROJETOR FLOODLIGHT PREMIUM 20 MAXI LED 590W 4000K 74.350LM 126LM/W IP66 4000K 38,5KG 50.000HORAS AT=45°C CÓD.5XA7695F2G1EB 220V/240V 50/60HZ  COM ACABAMENTO EM CINZA RAL 7040 SITECO/OSRAM</t>
  </si>
  <si>
    <t>POSTE SIMPLES RETO, FLANGEADO 12M, COM CRUZETA 30CM GALVANIZADO A FOGO, COM BASE E CHUMBADOR, REFERÊNCIA POSTEMAX.</t>
  </si>
  <si>
    <t>ATERRO/REATERRO AREIA</t>
  </si>
  <si>
    <t>FORNECIMENTO E ESPALHAMENTO DE SOLO PREPARADO PARA JARDIM, SUBSTRATO COMPOSTO DE BARRO DE JARDIM (ARGILA FÉRTIL),  TERRA VEGETAL (HÚMUS), COMPOSTO ORGÂNICO E ESTRUME BOVINO CURTIDO (PROPORÇÃO DE 4:1:1:1)</t>
  </si>
  <si>
    <t>POSTE DUPLO RETO, FLANGEADO 6M, COM SUPORTE GALVANIZADO A FOGO, COM BASE E CHUMBADOR, REFERÊNCIA POSTEMAX.</t>
  </si>
  <si>
    <t>FORNECIMENTO E ASSENTAMENTO DE PORTA PARA BOX WC, DIMENSÕES 0,80X1,65M EM LAMINADO MELAMÍNICO ESTRUTURAL TS-10MM COM ACABAMENTO TEXTURIZADO DUPLA FACE, BATENTES EM PERFIL DE ALUMÍNIO, COM DOBRADIÇAS AUTOMÁTICAS TIPO SELF CLOSING E FECHADURA UNIVERSAL TIPO TARJETA LIVRE E OCUPADO.</t>
  </si>
  <si>
    <t>BUCHA OU LUVA  Ø3" - FERRO GALVANIZADO</t>
  </si>
  <si>
    <t>EXTINTOR CARRETA DE PÓ ABC 20 KG</t>
  </si>
  <si>
    <t>VÁLVULA GLOBO Ø3" - FERRO GALVANIZADO</t>
  </si>
  <si>
    <t>EMASSAMENTO DE SUPERFÍCIE, COM APLICAÇÃO DE 02 DEMÃOS DE MASSA CORRIDA, LIXAMENTO E RETOQUES</t>
  </si>
  <si>
    <t>L1 - CUBA DE EMBUTIR OVAL NA COR BRANCO REF: DECA CÓD: L.37.17 OU EQUIVALENTE TÉCNICO, INCLUSOS SIFÃO METÁLICO, ENGATE METÁLICO, TORNEIRA M4-TORNEIRA DE MESA COM FECHAMENTO AUTOMÁTICO PARA LAVATÓRIO, REF: DECAMATIC ECO 1173.C.CONF OU EQUIVALENTE TÉCNICO</t>
  </si>
  <si>
    <t>CENTRAL DE ALARME WIRELESS - 1 LAÇO - 100 ENDEREÇAVEIS</t>
  </si>
  <si>
    <t>UNIÃO TIPO STORZ Ø2.1/2"</t>
  </si>
  <si>
    <t>L3 - LAVATÓRIO SUSPENSO MASTER DE CANTO COM MESA, REF: CUBAS SUSPENSAS DECA CÓD.: L.76.17 OU EQUIVALENTE TÉCNICO, INCLUSOS SIFÃO METÁLICO, VÁLVULA METÁLICA, TORNEIRA M4-TORNEIRA DE MESA COM FECHAMENTO AUTOMÁTICO PARA LAVATÓRIO, REF: DECAMATIC ECO 1173.C.CONF OU EQUIVALENTE TÉCNICO</t>
  </si>
  <si>
    <t>BOTONEIRA DE ALARME TIPO QUEBRE O VIDRO COM AVISADOR SONORO E INDICADOR VISUAL (STROBO) - TIPO WIRELESS</t>
  </si>
  <si>
    <t>DETECTOR DE FUMAÇA IÔNICO - WIRELESS</t>
  </si>
  <si>
    <t>EXTINTOR DE PÓ ABC 6 KG</t>
  </si>
  <si>
    <t>ESGUICHO REGULÁVEL Ø2.1/2", REQUINTE 16MM, COM CORPO E BOCAL CONFORME ASTM, B.62.</t>
  </si>
  <si>
    <t>FORNECIMENTO E ASSENTAMENTO DE CRAIBEIRA (TIBOUCHINA CANDOLLEANA COGN.). ALTURA DA MUDA 2,00M</t>
  </si>
  <si>
    <t>TAMPÃO TIPO STORZ Ø2.1/2"</t>
  </si>
  <si>
    <t>L5 - MICTÓRIO ANTIVANDALISMO COM SIFÃO INTEGRADO NA COR BRANCO, REF: DECA CÓD: M.716.17  OU EQUIVALENTE TÉCNICO, INCLUSIVE: M7 - VÁLVULA DE MICTÓRIO COM FECHAMENTO AUTOMÁTICO REF:DECAMATIC ECO CÓD: 2573.C OU EQUIVALENTE TÉCNICO</t>
  </si>
  <si>
    <t>EXTINTOR DE CO2 6 KG</t>
  </si>
  <si>
    <t>ADAPTADOR TIPO STORZ Ø2.1/2"</t>
  </si>
  <si>
    <t>PRATELEIRAS EM CONCRETO ARMADO COM ACABAMENTO EM VERNIZ, ESP=5CM</t>
  </si>
  <si>
    <t>L4 - TANQUE DE LOUÇA BRANCO CAPACIDADE DE 40LITROS, REF: DECA CÓD:TQ.03.17, CT.25.17 (COLUNA PARA TANQUE), INCLUSOS: VÁLVULA METÁLICA, SIFÃO METÁLICO, M5-TORNEIRA DE PAREDE TIPO BICA PARA TANQUE COM AREJADOR, REF: STANDARD DECA CÓD: 1154.C39 OU EQUIVALENTE TÉCNICO</t>
  </si>
  <si>
    <t>CURVA 90° EM FERRO GALVANIZADO Ø3"</t>
  </si>
  <si>
    <t>REMOÇÃO DE ÁRVORE, PORTE MÉDIO, COM UTILIZAÇÃO DE RETRO-ESCAVADEIRA</t>
  </si>
  <si>
    <t>SUPORTE DE PISO OU DE PAREDE</t>
  </si>
  <si>
    <t>PLACAS DE SINALIZAÇÃO DOS EXTINTORES</t>
  </si>
  <si>
    <t>L7 - CUBA DE SOBREPOR DE LOUÇA BRANCA, REDONDA, DIMENÇÕES: INTERNA Ø=34cm, EXTERNA Ø=45cm, PROFUNDIDADE 19cm. REF.: CUBA SOBREPOR REDONDA CÓD.: L1271 DECA OU EQUIVALENTE TÉCNICO.</t>
  </si>
  <si>
    <t>LUMINÁRIA BLOCO AUTÔNOMO - FLUORESCENTE 10W OU LED 2W  - 550 LUMENS - AUTONÔMIA DE 1H</t>
  </si>
  <si>
    <t>TÊ EM FERRO GALVANIZADO Ø3"</t>
  </si>
  <si>
    <t>JOELHO 90° EM FERRO GALVANIZADO Ø3"</t>
  </si>
  <si>
    <t>TÊ EM FERRO GALVANIZADO Ø2.1/2"</t>
  </si>
  <si>
    <t>CHAVE STORZ Ø2.1/2" X Ø1.1/2"</t>
  </si>
  <si>
    <t>NIPLE DE FERRO GALVANIZADO Ø2.1/2"</t>
  </si>
  <si>
    <t>FLANGE Ø3" - FERRO GALVANIZADO</t>
  </si>
  <si>
    <t>APLICAÇÃO DE FUNDO SELADOR LÁTEX PVA EM TETO, UMA DEMÃO.</t>
  </si>
  <si>
    <t>UNIÃO Ø3" - FERRO GALVANIZADO</t>
  </si>
  <si>
    <t>DETECTOR TERMICO - WIRELESS</t>
  </si>
  <si>
    <t>FITA VERMELHA OU TINTA VERMELHA PARA DEMARCAÇÃO DE PISO, ESPESSURA 10CM.</t>
  </si>
  <si>
    <t>PLACA DE SINALIZAÇÃO DE EMERGÊNCIA - FOTOLUMINESCENTE, CÓD. 17, DIM. 316X158MM</t>
  </si>
  <si>
    <t>COBERTA EM MEMBRANA COMPOSTA POR MATERIAL TEXTIL ASSOCIADO A MICRO-CABOS (POLIESTER DE ALTA TENACIDADE) COBERTOS POR VÁRIAS CAMADAS DE REVESTIMENTO DE POLÍMEROS DE ALTO DESEMPENHO NA COR BEGE, COM VIDA ÚTIL DE 25 ANOS, INCLUSO PROJETO DE FABRICAÇÃO.</t>
  </si>
  <si>
    <t>ESCAVAÇÃO CARGA E TRANSPORTE DE MATERIAL PARA BOTA-FORA DMT = 7,50KM</t>
  </si>
  <si>
    <t>SUB-BASE DE SOLO ESTABILIZADO - SOLO DE JAZIDA E=20CM, INCLUSO TRANSPORTE COM BASCULANTE DE 14M³, DMT=17,08KM</t>
  </si>
  <si>
    <t>CONCRETO SIMPLES USINADO FCK=40MPA, BOMBEADO, LANÇADO E ADENSADO NA INFRAESTRUTURA</t>
  </si>
  <si>
    <t>TOTAL GERAL SERVIÇOS (Estacionamento e Concha Acústica)</t>
  </si>
  <si>
    <t>Composição 9321</t>
  </si>
  <si>
    <t>Composição 9043</t>
  </si>
  <si>
    <t>Composição 9036</t>
  </si>
  <si>
    <t>ESCAVAÇÃO CARGA E TRANSPORTE DE MATERIAL PARA EMPRÉSTIMO DMT = 17,08KM</t>
  </si>
  <si>
    <t>Composição 9047</t>
  </si>
  <si>
    <t>Composição 8307</t>
  </si>
  <si>
    <t>Composição 9025</t>
  </si>
  <si>
    <t>Composição 9035</t>
  </si>
  <si>
    <t>Composição 8308</t>
  </si>
  <si>
    <t>Composição 8309</t>
  </si>
  <si>
    <t>Composição 9041</t>
  </si>
  <si>
    <t>Composição 8107</t>
  </si>
  <si>
    <t>73798/1</t>
  </si>
  <si>
    <t>Composição 8113</t>
  </si>
  <si>
    <t>Composição 8125</t>
  </si>
  <si>
    <t>Composição 8105</t>
  </si>
  <si>
    <t>Composição 8129</t>
  </si>
  <si>
    <t>Composição 8190</t>
  </si>
  <si>
    <t>Composição 8227</t>
  </si>
  <si>
    <t>Composição 8446</t>
  </si>
  <si>
    <t>Composição 8126</t>
  </si>
  <si>
    <t>Composição 8004</t>
  </si>
  <si>
    <t>Composição 8122</t>
  </si>
  <si>
    <t>Composição 8118</t>
  </si>
  <si>
    <t>Composição 8103</t>
  </si>
  <si>
    <t>Composição 8007</t>
  </si>
  <si>
    <t>Composição 8447</t>
  </si>
  <si>
    <t>73991/3</t>
  </si>
  <si>
    <t>Composição 8015</t>
  </si>
  <si>
    <t>Composição 9301</t>
  </si>
  <si>
    <t>Composição 9030</t>
  </si>
  <si>
    <t>Composição 9315</t>
  </si>
  <si>
    <t>Composição 8235</t>
  </si>
  <si>
    <t>Composição 8186</t>
  </si>
  <si>
    <t>Composição 8108</t>
  </si>
  <si>
    <t>Composição 8466</t>
  </si>
  <si>
    <t>Composição 8159</t>
  </si>
  <si>
    <t>Composição 8434</t>
  </si>
  <si>
    <t>Composição 8013</t>
  </si>
  <si>
    <t>Composição 9032</t>
  </si>
  <si>
    <t>Composição 8123</t>
  </si>
  <si>
    <t>Composição 8463</t>
  </si>
  <si>
    <t>Composição 8011</t>
  </si>
  <si>
    <t>Composição 9300</t>
  </si>
  <si>
    <t>Composição 8243</t>
  </si>
  <si>
    <t>Composição 8445</t>
  </si>
  <si>
    <t>73753/1</t>
  </si>
  <si>
    <t>Composição 8237</t>
  </si>
  <si>
    <t>Composição 8012</t>
  </si>
  <si>
    <t>Composição 8488</t>
  </si>
  <si>
    <t>Composição 9008</t>
  </si>
  <si>
    <t>Composição 9033</t>
  </si>
  <si>
    <t>Composição 9044</t>
  </si>
  <si>
    <t>Composição 8498</t>
  </si>
  <si>
    <t>Composição 9019</t>
  </si>
  <si>
    <t>Composição 7002</t>
  </si>
  <si>
    <t>Composição 8239</t>
  </si>
  <si>
    <t>Composição 8009</t>
  </si>
  <si>
    <t>Composição 8018</t>
  </si>
  <si>
    <t>Composição 8005</t>
  </si>
  <si>
    <t>Composição 8017</t>
  </si>
  <si>
    <t>Composição 8467</t>
  </si>
  <si>
    <t>Composição 9022</t>
  </si>
  <si>
    <t>Composição 8241</t>
  </si>
  <si>
    <t>73909/1</t>
  </si>
  <si>
    <t>Composição 9046</t>
  </si>
  <si>
    <t>Composição 8474</t>
  </si>
  <si>
    <t>Composição 9034</t>
  </si>
  <si>
    <t>Composição 8228</t>
  </si>
  <si>
    <t>73964/6</t>
  </si>
  <si>
    <t>Composição 9319</t>
  </si>
  <si>
    <t>Composição 8109</t>
  </si>
  <si>
    <t>Composição 8369</t>
  </si>
  <si>
    <t>Composição 8433</t>
  </si>
  <si>
    <t>Composição 8311</t>
  </si>
  <si>
    <t>Composição 8465</t>
  </si>
  <si>
    <t>Composição 8124</t>
  </si>
  <si>
    <t>Composição 9031</t>
  </si>
  <si>
    <t>Composição 8184</t>
  </si>
  <si>
    <t>Composição 8468</t>
  </si>
  <si>
    <t>Composição 8163</t>
  </si>
  <si>
    <t>Composição 8253</t>
  </si>
  <si>
    <t>Composição 8229</t>
  </si>
  <si>
    <t>Composição 8460</t>
  </si>
  <si>
    <t>73857/1</t>
  </si>
  <si>
    <t>Composição 8329</t>
  </si>
  <si>
    <t>Composição 8160</t>
  </si>
  <si>
    <t>Composição 8499</t>
  </si>
  <si>
    <t>Composição 9026</t>
  </si>
  <si>
    <t>Composição 8448</t>
  </si>
  <si>
    <t>Composição 8485</t>
  </si>
  <si>
    <t>Composição 9307</t>
  </si>
  <si>
    <t>Composição 8003</t>
  </si>
  <si>
    <t>74236/1</t>
  </si>
  <si>
    <t>Composição 8475</t>
  </si>
  <si>
    <t>Composição 8102</t>
  </si>
  <si>
    <t>Composição 8440</t>
  </si>
  <si>
    <t>74169/1</t>
  </si>
  <si>
    <t>Composição 8449</t>
  </si>
  <si>
    <t>Composição 8131</t>
  </si>
  <si>
    <t>Composição 9023</t>
  </si>
  <si>
    <t>Composição 8471</t>
  </si>
  <si>
    <t>Composição 8101</t>
  </si>
  <si>
    <t>Composição 8106</t>
  </si>
  <si>
    <t>Composição 8432</t>
  </si>
  <si>
    <t>Composição 8483</t>
  </si>
  <si>
    <t>Composição 8162</t>
  </si>
  <si>
    <t>Composição 8234</t>
  </si>
  <si>
    <t>Composição 8454</t>
  </si>
  <si>
    <t>Composição 8114</t>
  </si>
  <si>
    <t>Composição 8233</t>
  </si>
  <si>
    <t>Composição 8006</t>
  </si>
  <si>
    <t>Composição 8161</t>
  </si>
  <si>
    <t>Composição 8168</t>
  </si>
  <si>
    <t>Composição 9303</t>
  </si>
  <si>
    <t>Composição 8444</t>
  </si>
  <si>
    <t>Composição 9318</t>
  </si>
  <si>
    <t>Composição 8120</t>
  </si>
  <si>
    <t>Composição 8359</t>
  </si>
  <si>
    <t>Composição 8238</t>
  </si>
  <si>
    <t>Composição 8370</t>
  </si>
  <si>
    <t>Composição 8170</t>
  </si>
  <si>
    <t>Composição 8443</t>
  </si>
  <si>
    <t>Composição 8172</t>
  </si>
  <si>
    <t>Composição 8414</t>
  </si>
  <si>
    <t>Composição 9305</t>
  </si>
  <si>
    <t>Composição 8412</t>
  </si>
  <si>
    <t>Composição 8426</t>
  </si>
  <si>
    <t>Composição 9304</t>
  </si>
  <si>
    <t>Composição 8504</t>
  </si>
  <si>
    <t>Composição 8244</t>
  </si>
  <si>
    <t>Composição 8439</t>
  </si>
  <si>
    <t>Composição 8469</t>
  </si>
  <si>
    <t>74125/2</t>
  </si>
  <si>
    <t>Composição 8416</t>
  </si>
  <si>
    <t>Composição 8436</t>
  </si>
  <si>
    <t>Composição 9314</t>
  </si>
  <si>
    <t>Composição 9045</t>
  </si>
  <si>
    <t>Composição 8334</t>
  </si>
  <si>
    <t>Composição 8350</t>
  </si>
  <si>
    <t>Composição 8232</t>
  </si>
  <si>
    <t>Composição 8442</t>
  </si>
  <si>
    <t>Composição 8171</t>
  </si>
  <si>
    <t>Composição 8181</t>
  </si>
  <si>
    <t>Composição 8174</t>
  </si>
  <si>
    <t>Composição 8185</t>
  </si>
  <si>
    <t>Composição 9316</t>
  </si>
  <si>
    <t>Composição 8411</t>
  </si>
  <si>
    <t>Composição 8441</t>
  </si>
  <si>
    <t>Composição 8479</t>
  </si>
  <si>
    <t>Composição 8477</t>
  </si>
  <si>
    <t>Composição 8482</t>
  </si>
  <si>
    <t>Composição 8328</t>
  </si>
  <si>
    <t>Composição 8438</t>
  </si>
  <si>
    <t>Composição 8478</t>
  </si>
  <si>
    <t>Composição 8331</t>
  </si>
  <si>
    <t>Composição 8176</t>
  </si>
  <si>
    <t>Composição 8335</t>
  </si>
  <si>
    <t>Composição 8487</t>
  </si>
  <si>
    <t>Composição 8373</t>
  </si>
  <si>
    <t>Composição 8187</t>
  </si>
  <si>
    <t>Composição 8169</t>
  </si>
  <si>
    <t>Composição 8178</t>
  </si>
  <si>
    <t>Composição 9317</t>
  </si>
  <si>
    <t>Composição 8437</t>
  </si>
  <si>
    <t>Composição 8173</t>
  </si>
  <si>
    <t>Composição 9060</t>
  </si>
  <si>
    <t>Composição 8500</t>
  </si>
  <si>
    <t>Composição 8459</t>
  </si>
  <si>
    <t>Composição 8493</t>
  </si>
  <si>
    <t>Composição 8183</t>
  </si>
  <si>
    <t>Composição 8180</t>
  </si>
  <si>
    <t>Composição 8323</t>
  </si>
  <si>
    <t>Composição 8177</t>
  </si>
  <si>
    <t>Composição 8421</t>
  </si>
  <si>
    <t>Composição 8242</t>
  </si>
  <si>
    <t>Composição 8121</t>
  </si>
  <si>
    <t>Composição 8248</t>
  </si>
  <si>
    <t>Composição 8484</t>
  </si>
  <si>
    <t>Composição 8236</t>
  </si>
  <si>
    <t>Composição 8428</t>
  </si>
  <si>
    <t>Composição 8495</t>
  </si>
  <si>
    <t>Composição 9312</t>
  </si>
  <si>
    <t>Composição 8130</t>
  </si>
  <si>
    <t>73899/2</t>
  </si>
  <si>
    <t>Composição 8175</t>
  </si>
  <si>
    <t>Composição 8452</t>
  </si>
  <si>
    <t>Composição 8472</t>
  </si>
  <si>
    <t>Composição 8230</t>
  </si>
  <si>
    <t>Composição 8372</t>
  </si>
  <si>
    <t>Composição 8371</t>
  </si>
  <si>
    <t>Composição 8167</t>
  </si>
  <si>
    <t>Composição 8240</t>
  </si>
  <si>
    <t>Composição 8415</t>
  </si>
  <si>
    <t>Composição 8464</t>
  </si>
  <si>
    <t>Composição 9308</t>
  </si>
  <si>
    <t>Composição 9309</t>
  </si>
  <si>
    <t>Composição 8489</t>
  </si>
  <si>
    <t>Composição 8283</t>
  </si>
  <si>
    <t>Composição 8450</t>
  </si>
  <si>
    <t>Composição 8476</t>
  </si>
  <si>
    <t>Composição 8231</t>
  </si>
  <si>
    <t>Composição 8127</t>
  </si>
  <si>
    <t>Composição 8179</t>
  </si>
  <si>
    <t>Composição 8345</t>
  </si>
  <si>
    <t>Composição 8351</t>
  </si>
  <si>
    <t>Composição 8333</t>
  </si>
  <si>
    <t>Composição 8182</t>
  </si>
  <si>
    <t>Composição 8010</t>
  </si>
  <si>
    <t>Composição 8510</t>
  </si>
  <si>
    <t>Composição 8245</t>
  </si>
  <si>
    <t>Composição 8418</t>
  </si>
  <si>
    <t>Composição 9311</t>
  </si>
  <si>
    <t>Composição 8427</t>
  </si>
  <si>
    <t>Composição 8491</t>
  </si>
  <si>
    <t>Composição 8481</t>
  </si>
  <si>
    <t>Composição 9320</t>
  </si>
  <si>
    <t>Composição 8410</t>
  </si>
  <si>
    <t>Composição 8362</t>
  </si>
  <si>
    <t>Composição 8496</t>
  </si>
  <si>
    <t>Composição 8327</t>
  </si>
  <si>
    <t>Composição 9024</t>
  </si>
  <si>
    <t>Composição 8417</t>
  </si>
  <si>
    <t>Composição 8429</t>
  </si>
  <si>
    <t>Composição 8251</t>
  </si>
  <si>
    <t>Composição 8473</t>
  </si>
  <si>
    <t>Composição 9313</t>
  </si>
  <si>
    <t>Composição 8247</t>
  </si>
  <si>
    <t>Composição 8325</t>
  </si>
  <si>
    <t>Composição 8456</t>
  </si>
  <si>
    <t>Composição 8165</t>
  </si>
  <si>
    <t>Composição 8338</t>
  </si>
  <si>
    <t>Composição 8430</t>
  </si>
  <si>
    <t>Composição 8324</t>
  </si>
  <si>
    <t>73816/1</t>
  </si>
  <si>
    <t>Composição 8262</t>
  </si>
  <si>
    <t>Composição 8164</t>
  </si>
  <si>
    <t>Composição 8166</t>
  </si>
  <si>
    <t>Composição 8354</t>
  </si>
  <si>
    <t>Composição 8361</t>
  </si>
  <si>
    <t>Composição 9306</t>
  </si>
  <si>
    <t>Composição 8337</t>
  </si>
  <si>
    <t>Composição 8339</t>
  </si>
  <si>
    <t>Composição 8480</t>
  </si>
  <si>
    <t>Composição 8128</t>
  </si>
  <si>
    <t>Composição 8425</t>
  </si>
  <si>
    <t>Composição 8435</t>
  </si>
  <si>
    <t>Composição 8255</t>
  </si>
  <si>
    <t>Composição 8451</t>
  </si>
  <si>
    <t>Composição 8490</t>
  </si>
  <si>
    <t>Composição 8260</t>
  </si>
  <si>
    <t>Composição 8340</t>
  </si>
  <si>
    <t>Composição 8358</t>
  </si>
  <si>
    <t>Composição 8330</t>
  </si>
  <si>
    <t>Composição 9310</t>
  </si>
  <si>
    <t>Composição 8352</t>
  </si>
  <si>
    <t>Composição 8246</t>
  </si>
  <si>
    <t>Composição 8360</t>
  </si>
  <si>
    <t>Composição 8497</t>
  </si>
  <si>
    <t>Composição 8250</t>
  </si>
  <si>
    <t>Composição 8259</t>
  </si>
  <si>
    <t>Composição 8192</t>
  </si>
  <si>
    <t>Composição 8353</t>
  </si>
  <si>
    <t>Composição 8420</t>
  </si>
  <si>
    <t>Composição 8453</t>
  </si>
  <si>
    <t>Composição 9302</t>
  </si>
  <si>
    <t>Composição 8264</t>
  </si>
  <si>
    <t>Composição 9007</t>
  </si>
  <si>
    <t>Composição 8258</t>
  </si>
  <si>
    <t>Composição 8457</t>
  </si>
  <si>
    <t>Composição 8494</t>
  </si>
  <si>
    <t>Composição 8252</t>
  </si>
  <si>
    <t>Composição 8336</t>
  </si>
  <si>
    <t>Composição 8261</t>
  </si>
  <si>
    <t>Composição 8326</t>
  </si>
  <si>
    <t>Composição 8502</t>
  </si>
  <si>
    <t>Composição 8506</t>
  </si>
  <si>
    <t>Composição 8461</t>
  </si>
  <si>
    <t>Composição 8332</t>
  </si>
  <si>
    <t>Composição 8423</t>
  </si>
  <si>
    <t>Composição 8413</t>
  </si>
  <si>
    <t>Composição 8249</t>
  </si>
  <si>
    <t>Composição 8492</t>
  </si>
  <si>
    <t>Composição 8458</t>
  </si>
  <si>
    <t>Composição 8254</t>
  </si>
  <si>
    <t>Composição 8263</t>
  </si>
  <si>
    <t>Composição 8265</t>
  </si>
  <si>
    <t>Composição 8431</t>
  </si>
  <si>
    <t>Composição 8462</t>
  </si>
  <si>
    <t>Composição 8424</t>
  </si>
  <si>
    <t>Composição 8419</t>
  </si>
  <si>
    <t>Composição 8455</t>
  </si>
  <si>
    <t>Composição 8507</t>
  </si>
  <si>
    <t>Composição 8356</t>
  </si>
  <si>
    <t>Composição 8257</t>
  </si>
  <si>
    <t>Composição 8508</t>
  </si>
  <si>
    <t>Composição 8256</t>
  </si>
  <si>
    <t>Composição 8357</t>
  </si>
  <si>
    <t>Composição 8355</t>
  </si>
  <si>
    <t>Composição 8509</t>
  </si>
  <si>
    <t>Composição 8511</t>
  </si>
  <si>
    <t>Composição 9006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</si>
</sst>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Red]\-#,##0.00\ "/>
  </numFmts>
  <fonts count="12" x14ac:knownFonts="1">
    <font>
      <sz val="11"/>
      <color theme="1"/>
      <name val="Calibri"/>
      <family val="2"/>
      <scheme val="minor"/>
    </font>
    <font>
      <b/>
      <sz val="11"/>
      <color theme="1"/>
      <name val="Calibri"/>
      <family val="2"/>
      <scheme val="minor"/>
    </font>
    <font>
      <b/>
      <i/>
      <sz val="8"/>
      <color rgb="FF000000"/>
      <name val="Arial"/>
      <family val="2"/>
    </font>
    <font>
      <sz val="8"/>
      <color rgb="FF000000"/>
      <name val="Arial"/>
      <family val="2"/>
    </font>
    <font>
      <b/>
      <sz val="11"/>
      <color rgb="FF000000"/>
      <name val="Arial"/>
      <family val="2"/>
    </font>
    <font>
      <b/>
      <sz val="8"/>
      <color rgb="FF000000"/>
      <name val="Arial"/>
      <family val="2"/>
    </font>
    <font>
      <b/>
      <sz val="9"/>
      <color rgb="FF000000"/>
      <name val="Arial"/>
      <family val="2"/>
    </font>
    <font>
      <b/>
      <sz val="18"/>
      <color theme="1"/>
      <name val="Calibri"/>
      <family val="2"/>
      <scheme val="minor"/>
    </font>
    <font>
      <sz val="11"/>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gray0625"/>
    </fill>
    <fill>
      <patternFill patternType="solid">
        <fgColor theme="0" tint="-4.9989318521683403E-2"/>
        <bgColor indexed="64"/>
      </patternFill>
    </fill>
    <fill>
      <patternFill patternType="solid">
        <fgColor theme="3"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43" fontId="8" fillId="0" borderId="0" applyFont="0" applyFill="0" applyBorder="0" applyAlignment="0" applyProtection="0"/>
    <xf numFmtId="43" fontId="8" fillId="0" borderId="0" applyFont="0" applyFill="0" applyBorder="0" applyAlignment="0" applyProtection="0"/>
  </cellStyleXfs>
  <cellXfs count="51">
    <xf numFmtId="0" fontId="0" fillId="0" borderId="0" xfId="0"/>
    <xf numFmtId="0" fontId="3" fillId="0" borderId="0" xfId="0" applyFont="1" applyAlignment="1">
      <alignment vertical="center"/>
    </xf>
    <xf numFmtId="0" fontId="3" fillId="0" borderId="0" xfId="0" applyFont="1" applyBorder="1" applyAlignment="1">
      <alignment horizontal="right" vertical="center" wrapText="1"/>
    </xf>
    <xf numFmtId="0" fontId="3" fillId="0" borderId="0" xfId="0" applyFont="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3" fillId="0" borderId="5" xfId="0" applyFont="1" applyBorder="1" applyAlignment="1">
      <alignment horizontal="center" vertical="center" wrapText="1"/>
    </xf>
    <xf numFmtId="4" fontId="3" fillId="0" borderId="0" xfId="1" applyNumberFormat="1" applyFont="1" applyBorder="1" applyAlignment="1">
      <alignment horizontal="right" vertical="center" wrapText="1"/>
    </xf>
    <xf numFmtId="4" fontId="3" fillId="0" borderId="6" xfId="1" applyNumberFormat="1" applyFont="1" applyBorder="1" applyAlignment="1">
      <alignment vertical="center"/>
    </xf>
    <xf numFmtId="4" fontId="5" fillId="2" borderId="0" xfId="1" quotePrefix="1" applyNumberFormat="1" applyFont="1" applyFill="1" applyBorder="1" applyAlignment="1">
      <alignment vertical="center" wrapText="1"/>
    </xf>
    <xf numFmtId="4" fontId="6" fillId="2" borderId="6" xfId="1" applyNumberFormat="1" applyFont="1" applyFill="1" applyBorder="1" applyAlignment="1">
      <alignment horizontal="right" vertical="center"/>
    </xf>
    <xf numFmtId="4" fontId="5" fillId="2" borderId="8" xfId="1" applyNumberFormat="1" applyFont="1" applyFill="1" applyBorder="1" applyAlignment="1">
      <alignment vertical="center" wrapText="1"/>
    </xf>
    <xf numFmtId="4" fontId="5" fillId="2" borderId="9" xfId="1" applyNumberFormat="1" applyFont="1" applyFill="1" applyBorder="1" applyAlignment="1">
      <alignment horizontal="right" vertical="center"/>
    </xf>
    <xf numFmtId="4" fontId="0" fillId="0" borderId="0" xfId="1" applyNumberFormat="1" applyFont="1" applyAlignment="1">
      <alignment vertical="center"/>
    </xf>
    <xf numFmtId="4" fontId="5" fillId="2" borderId="14" xfId="1" applyNumberFormat="1" applyFont="1" applyFill="1" applyBorder="1" applyAlignment="1">
      <alignment vertical="center" wrapText="1"/>
    </xf>
    <xf numFmtId="4" fontId="6" fillId="2" borderId="15" xfId="1" applyNumberFormat="1" applyFont="1" applyFill="1" applyBorder="1" applyAlignment="1">
      <alignment horizontal="left" vertical="center"/>
    </xf>
    <xf numFmtId="0" fontId="6" fillId="2" borderId="5" xfId="0" applyFont="1" applyFill="1" applyBorder="1" applyAlignment="1">
      <alignment horizontal="left"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4" fontId="1" fillId="3" borderId="1" xfId="1" applyNumberFormat="1" applyFont="1" applyFill="1" applyBorder="1" applyAlignment="1">
      <alignment horizontal="center" vertical="center" wrapText="1"/>
    </xf>
    <xf numFmtId="4" fontId="1" fillId="3" borderId="1" xfId="1" applyNumberFormat="1" applyFont="1" applyFill="1" applyBorder="1" applyAlignment="1">
      <alignment horizontal="center" vertical="center"/>
    </xf>
    <xf numFmtId="0" fontId="6" fillId="2" borderId="13" xfId="0" applyFont="1" applyFill="1" applyBorder="1" applyAlignment="1">
      <alignment horizontal="left" vertical="center" wrapText="1"/>
    </xf>
    <xf numFmtId="0" fontId="6" fillId="2" borderId="7" xfId="0" applyFont="1"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9" fillId="0" borderId="1" xfId="0" applyFont="1" applyBorder="1" applyAlignment="1">
      <alignment horizontal="center" vertical="center"/>
    </xf>
    <xf numFmtId="164" fontId="0" fillId="0" borderId="1" xfId="2" applyNumberFormat="1" applyFont="1" applyBorder="1" applyAlignment="1">
      <alignment vertical="center"/>
    </xf>
    <xf numFmtId="164" fontId="0" fillId="0" borderId="1" xfId="0" applyNumberFormat="1" applyBorder="1" applyAlignment="1">
      <alignment vertical="center"/>
    </xf>
    <xf numFmtId="2" fontId="0" fillId="0" borderId="1" xfId="0" applyNumberFormat="1" applyBorder="1" applyAlignment="1">
      <alignment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6" xfId="0" applyFont="1" applyFill="1" applyBorder="1" applyAlignment="1">
      <alignment horizontal="right" vertical="center"/>
    </xf>
    <xf numFmtId="4" fontId="10" fillId="4" borderId="17" xfId="1" applyNumberFormat="1" applyFont="1" applyFill="1" applyBorder="1" applyAlignment="1">
      <alignment vertical="center"/>
    </xf>
    <xf numFmtId="4" fontId="10" fillId="4" borderId="18" xfId="1" applyNumberFormat="1" applyFont="1" applyFill="1" applyBorder="1" applyAlignment="1">
      <alignment vertical="center"/>
    </xf>
    <xf numFmtId="0" fontId="11" fillId="0" borderId="0" xfId="0" applyFont="1" applyAlignment="1">
      <alignment vertical="center"/>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6" fillId="2" borderId="8" xfId="0" applyFont="1" applyFill="1" applyBorder="1" applyAlignment="1">
      <alignment horizontal="left"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6" xfId="0" applyFont="1" applyBorder="1" applyAlignment="1">
      <alignment horizontal="center" vertical="center" wrapText="1"/>
    </xf>
    <xf numFmtId="0" fontId="6" fillId="2" borderId="0" xfId="0" applyFont="1" applyFill="1" applyBorder="1" applyAlignment="1">
      <alignment horizontal="left" vertical="center" wrapText="1"/>
    </xf>
    <xf numFmtId="0" fontId="6" fillId="2" borderId="14" xfId="0" applyFont="1" applyFill="1" applyBorder="1" applyAlignment="1">
      <alignment horizontal="left" vertical="center" wrapText="1"/>
    </xf>
  </cellXfs>
  <cellStyles count="3">
    <cellStyle name="Normal" xfId="0" builtinId="0"/>
    <cellStyle name="Vírgula" xfId="1" builtinId="3"/>
    <cellStyle name="Vírgula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308168</xdr:colOff>
      <xdr:row>1</xdr:row>
      <xdr:rowOff>0</xdr:rowOff>
    </xdr:from>
    <xdr:to>
      <xdr:col>7</xdr:col>
      <xdr:colOff>1026432</xdr:colOff>
      <xdr:row>4</xdr:row>
      <xdr:rowOff>76200</xdr:rowOff>
    </xdr:to>
    <xdr:pic>
      <xdr:nvPicPr>
        <xdr:cNvPr id="5" name="Imagem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1668" y="184150"/>
          <a:ext cx="718264" cy="609600"/>
        </a:xfrm>
        <a:prstGeom prst="rect">
          <a:avLst/>
        </a:prstGeom>
      </xdr:spPr>
    </xdr:pic>
    <xdr:clientData/>
  </xdr:twoCellAnchor>
  <xdr:twoCellAnchor>
    <xdr:from>
      <xdr:col>0</xdr:col>
      <xdr:colOff>152400</xdr:colOff>
      <xdr:row>0</xdr:row>
      <xdr:rowOff>155445</xdr:rowOff>
    </xdr:from>
    <xdr:to>
      <xdr:col>0</xdr:col>
      <xdr:colOff>962025</xdr:colOff>
      <xdr:row>4</xdr:row>
      <xdr:rowOff>180924</xdr:rowOff>
    </xdr:to>
    <xdr:pic>
      <xdr:nvPicPr>
        <xdr:cNvPr id="4" name="Picture 1">
          <a:extLst>
            <a:ext uri="{FF2B5EF4-FFF2-40B4-BE49-F238E27FC236}">
              <a16:creationId xmlns:a16="http://schemas.microsoft.com/office/drawing/2014/main" id="{3376B501-4252-40B1-A77A-37D6873A4C7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155445"/>
          <a:ext cx="809625" cy="7208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70"/>
  <sheetViews>
    <sheetView showGridLines="0" tabSelected="1" zoomScaleNormal="100" workbookViewId="0">
      <selection sqref="A1:H1"/>
    </sheetView>
  </sheetViews>
  <sheetFormatPr defaultColWidth="9.140625" defaultRowHeight="15" x14ac:dyDescent="0.25"/>
  <cols>
    <col min="1" max="1" width="17.5703125" style="6" customWidth="1"/>
    <col min="2" max="2" width="52.7109375" style="5" customWidth="1"/>
    <col min="3" max="3" width="9.28515625" style="6" customWidth="1"/>
    <col min="4" max="4" width="14" style="14" customWidth="1"/>
    <col min="5" max="5" width="14.28515625" style="14" customWidth="1"/>
    <col min="6" max="6" width="19.7109375" style="14" customWidth="1"/>
    <col min="7" max="7" width="13.7109375" style="14" customWidth="1"/>
    <col min="8" max="8" width="18.140625" style="14" customWidth="1"/>
    <col min="9" max="16384" width="9.140625" style="4"/>
  </cols>
  <sheetData>
    <row r="1" spans="1:8" s="1" customFormat="1" ht="14.45" customHeight="1" x14ac:dyDescent="0.25">
      <c r="A1" s="40"/>
      <c r="B1" s="41"/>
      <c r="C1" s="41"/>
      <c r="D1" s="41"/>
      <c r="E1" s="41"/>
      <c r="F1" s="41"/>
      <c r="G1" s="41"/>
      <c r="H1" s="42"/>
    </row>
    <row r="2" spans="1:8" s="1" customFormat="1" ht="14.1" customHeight="1" x14ac:dyDescent="0.25">
      <c r="A2" s="43" t="s">
        <v>412</v>
      </c>
      <c r="B2" s="44"/>
      <c r="C2" s="44"/>
      <c r="D2" s="44"/>
      <c r="E2" s="44"/>
      <c r="F2" s="44"/>
      <c r="G2" s="44"/>
      <c r="H2" s="45"/>
    </row>
    <row r="3" spans="1:8" s="1" customFormat="1" ht="14.1" customHeight="1" x14ac:dyDescent="0.25">
      <c r="A3" s="43" t="s">
        <v>413</v>
      </c>
      <c r="B3" s="44"/>
      <c r="C3" s="44"/>
      <c r="D3" s="44"/>
      <c r="E3" s="44"/>
      <c r="F3" s="44"/>
      <c r="G3" s="44"/>
      <c r="H3" s="45"/>
    </row>
    <row r="4" spans="1:8" s="1" customFormat="1" ht="14.1" customHeight="1" x14ac:dyDescent="0.25">
      <c r="A4" s="43" t="s">
        <v>414</v>
      </c>
      <c r="B4" s="44"/>
      <c r="C4" s="44"/>
      <c r="D4" s="44"/>
      <c r="E4" s="44"/>
      <c r="F4" s="44"/>
      <c r="G4" s="44"/>
      <c r="H4" s="45"/>
    </row>
    <row r="5" spans="1:8" s="1" customFormat="1" ht="15" customHeight="1" x14ac:dyDescent="0.25">
      <c r="A5" s="46"/>
      <c r="B5" s="47"/>
      <c r="C5" s="47"/>
      <c r="D5" s="47"/>
      <c r="E5" s="47"/>
      <c r="F5" s="47"/>
      <c r="G5" s="47"/>
      <c r="H5" s="48"/>
    </row>
    <row r="6" spans="1:8" s="1" customFormat="1" ht="11.25" x14ac:dyDescent="0.25">
      <c r="A6" s="7"/>
      <c r="B6" s="2"/>
      <c r="C6" s="3"/>
      <c r="D6" s="8"/>
      <c r="E6" s="8"/>
      <c r="F6" s="8"/>
      <c r="G6" s="8"/>
      <c r="H6" s="9"/>
    </row>
    <row r="7" spans="1:8" s="1" customFormat="1" ht="15.75" customHeight="1" x14ac:dyDescent="0.25">
      <c r="A7" s="22" t="s">
        <v>415</v>
      </c>
      <c r="B7" s="50" t="s">
        <v>416</v>
      </c>
      <c r="C7" s="50"/>
      <c r="D7" s="50"/>
      <c r="E7" s="50"/>
      <c r="F7" s="50"/>
      <c r="G7" s="15"/>
      <c r="H7" s="16" t="s">
        <v>423</v>
      </c>
    </row>
    <row r="8" spans="1:8" s="1" customFormat="1" ht="12" x14ac:dyDescent="0.25">
      <c r="A8" s="17"/>
      <c r="B8" s="49" t="s">
        <v>417</v>
      </c>
      <c r="C8" s="49"/>
      <c r="D8" s="49"/>
      <c r="E8" s="49"/>
      <c r="F8" s="49"/>
      <c r="G8" s="10"/>
      <c r="H8" s="11" t="s">
        <v>418</v>
      </c>
    </row>
    <row r="9" spans="1:8" s="1" customFormat="1" ht="15.75" customHeight="1" thickBot="1" x14ac:dyDescent="0.3">
      <c r="A9" s="23" t="s">
        <v>419</v>
      </c>
      <c r="B9" s="39" t="s">
        <v>420</v>
      </c>
      <c r="C9" s="39"/>
      <c r="D9" s="39"/>
      <c r="E9" s="39"/>
      <c r="F9" s="12"/>
      <c r="G9" s="12"/>
      <c r="H9" s="13" t="s">
        <v>421</v>
      </c>
    </row>
    <row r="10" spans="1:8" ht="27.75" customHeight="1" x14ac:dyDescent="0.25">
      <c r="A10" s="36" t="s">
        <v>422</v>
      </c>
      <c r="B10" s="37"/>
      <c r="C10" s="37"/>
      <c r="D10" s="37"/>
      <c r="E10" s="37"/>
      <c r="F10" s="37"/>
      <c r="G10" s="37"/>
      <c r="H10" s="38"/>
    </row>
    <row r="11" spans="1:8" ht="30" x14ac:dyDescent="0.25">
      <c r="A11" s="18" t="s">
        <v>404</v>
      </c>
      <c r="B11" s="19" t="s">
        <v>405</v>
      </c>
      <c r="C11" s="18" t="s">
        <v>406</v>
      </c>
      <c r="D11" s="20" t="s">
        <v>407</v>
      </c>
      <c r="E11" s="20" t="s">
        <v>408</v>
      </c>
      <c r="F11" s="20" t="s">
        <v>411</v>
      </c>
      <c r="G11" s="21" t="s">
        <v>409</v>
      </c>
      <c r="H11" s="20" t="s">
        <v>410</v>
      </c>
    </row>
    <row r="12" spans="1:8" ht="90" x14ac:dyDescent="0.25">
      <c r="A12" s="26" t="s">
        <v>482</v>
      </c>
      <c r="B12" s="25" t="s">
        <v>477</v>
      </c>
      <c r="C12" s="24" t="s">
        <v>0</v>
      </c>
      <c r="D12" s="27">
        <v>2400</v>
      </c>
      <c r="E12" s="28">
        <v>1463.84</v>
      </c>
      <c r="F12" s="28">
        <f>D12*E12</f>
        <v>3513216</v>
      </c>
      <c r="G12" s="29">
        <f>F12/$F$470*100</f>
        <v>23.052761805914002</v>
      </c>
      <c r="H12" s="29">
        <f>G12</f>
        <v>23.052761805914002</v>
      </c>
    </row>
    <row r="13" spans="1:8" ht="30" x14ac:dyDescent="0.25">
      <c r="A13" s="26" t="s">
        <v>483</v>
      </c>
      <c r="B13" s="25" t="s">
        <v>2</v>
      </c>
      <c r="C13" s="24" t="s">
        <v>0</v>
      </c>
      <c r="D13" s="27">
        <v>14405.68</v>
      </c>
      <c r="E13" s="28">
        <v>83.629728</v>
      </c>
      <c r="F13" s="28">
        <f t="shared" ref="F13:F76" si="0">D13*E13</f>
        <v>1204743.1000550401</v>
      </c>
      <c r="G13" s="29">
        <f>F13/$F$470*100</f>
        <v>7.9051944779049341</v>
      </c>
      <c r="H13" s="29">
        <f>H12+G13</f>
        <v>30.957956283818937</v>
      </c>
    </row>
    <row r="14" spans="1:8" ht="30" x14ac:dyDescent="0.25">
      <c r="A14" s="26" t="s">
        <v>484</v>
      </c>
      <c r="B14" s="25" t="s">
        <v>485</v>
      </c>
      <c r="C14" s="24" t="s">
        <v>23</v>
      </c>
      <c r="D14" s="27">
        <v>24147.14</v>
      </c>
      <c r="E14" s="28">
        <v>39.798152000000002</v>
      </c>
      <c r="F14" s="28">
        <f t="shared" si="0"/>
        <v>961011.54808528</v>
      </c>
      <c r="G14" s="29">
        <f t="shared" ref="G14:G77" si="1">F14/$F$470*100</f>
        <v>6.3058947445140374</v>
      </c>
      <c r="H14" s="29">
        <f t="shared" ref="H14:H77" si="2">H13+G14</f>
        <v>37.263851028332972</v>
      </c>
    </row>
    <row r="15" spans="1:8" ht="45" x14ac:dyDescent="0.25">
      <c r="A15" s="26" t="s">
        <v>486</v>
      </c>
      <c r="B15" s="25" t="s">
        <v>5</v>
      </c>
      <c r="C15" s="24" t="s">
        <v>0</v>
      </c>
      <c r="D15" s="27">
        <v>11242.66</v>
      </c>
      <c r="E15" s="28">
        <v>78.498599999999996</v>
      </c>
      <c r="F15" s="28">
        <f t="shared" si="0"/>
        <v>882533.07027599995</v>
      </c>
      <c r="G15" s="29">
        <f t="shared" si="1"/>
        <v>5.790940453110367</v>
      </c>
      <c r="H15" s="29">
        <f t="shared" si="2"/>
        <v>43.054791481443338</v>
      </c>
    </row>
    <row r="16" spans="1:8" ht="60" x14ac:dyDescent="0.25">
      <c r="A16" s="26" t="s">
        <v>487</v>
      </c>
      <c r="B16" s="25" t="s">
        <v>6</v>
      </c>
      <c r="C16" s="24" t="s">
        <v>7</v>
      </c>
      <c r="D16" s="27">
        <v>864</v>
      </c>
      <c r="E16" s="28">
        <v>581.961816</v>
      </c>
      <c r="F16" s="28">
        <f t="shared" si="0"/>
        <v>502815.00902400003</v>
      </c>
      <c r="G16" s="29">
        <f t="shared" si="1"/>
        <v>3.299334466047283</v>
      </c>
      <c r="H16" s="29">
        <f t="shared" si="2"/>
        <v>46.354125947490623</v>
      </c>
    </row>
    <row r="17" spans="1:8" ht="30" x14ac:dyDescent="0.25">
      <c r="A17" s="26" t="s">
        <v>488</v>
      </c>
      <c r="B17" s="25" t="s">
        <v>8</v>
      </c>
      <c r="C17" s="24" t="s">
        <v>23</v>
      </c>
      <c r="D17" s="27">
        <v>2881.14</v>
      </c>
      <c r="E17" s="28">
        <v>138.74467999999999</v>
      </c>
      <c r="F17" s="28">
        <f t="shared" si="0"/>
        <v>399742.84733519994</v>
      </c>
      <c r="G17" s="29">
        <f t="shared" si="1"/>
        <v>2.6230031524495532</v>
      </c>
      <c r="H17" s="29">
        <f t="shared" si="2"/>
        <v>48.977129099940178</v>
      </c>
    </row>
    <row r="18" spans="1:8" ht="30" x14ac:dyDescent="0.25">
      <c r="A18" s="26">
        <v>92779</v>
      </c>
      <c r="B18" s="25" t="s">
        <v>3</v>
      </c>
      <c r="C18" s="24" t="s">
        <v>4</v>
      </c>
      <c r="D18" s="27">
        <v>44585.4</v>
      </c>
      <c r="E18" s="28">
        <v>8.7305759999999992</v>
      </c>
      <c r="F18" s="28">
        <f t="shared" si="0"/>
        <v>389256.22319039999</v>
      </c>
      <c r="G18" s="29">
        <f t="shared" si="1"/>
        <v>2.55419279505672</v>
      </c>
      <c r="H18" s="29">
        <f t="shared" si="2"/>
        <v>51.5313218949969</v>
      </c>
    </row>
    <row r="19" spans="1:8" ht="30" x14ac:dyDescent="0.25">
      <c r="A19" s="26" t="s">
        <v>489</v>
      </c>
      <c r="B19" s="25" t="s">
        <v>478</v>
      </c>
      <c r="C19" s="24" t="s">
        <v>23</v>
      </c>
      <c r="D19" s="27">
        <v>7504.98</v>
      </c>
      <c r="E19" s="28">
        <v>46.141859999999994</v>
      </c>
      <c r="F19" s="28">
        <f t="shared" si="0"/>
        <v>346293.73646279995</v>
      </c>
      <c r="G19" s="29">
        <f t="shared" si="1"/>
        <v>2.2722847162135444</v>
      </c>
      <c r="H19" s="29">
        <f t="shared" si="2"/>
        <v>53.803606611210441</v>
      </c>
    </row>
    <row r="20" spans="1:8" ht="60" x14ac:dyDescent="0.25">
      <c r="A20" s="26" t="s">
        <v>490</v>
      </c>
      <c r="B20" s="25" t="s">
        <v>9</v>
      </c>
      <c r="C20" s="24" t="s">
        <v>7</v>
      </c>
      <c r="D20" s="27">
        <v>470</v>
      </c>
      <c r="E20" s="28">
        <v>712.53753600000005</v>
      </c>
      <c r="F20" s="28">
        <f t="shared" si="0"/>
        <v>334892.64192000002</v>
      </c>
      <c r="G20" s="29">
        <f t="shared" si="1"/>
        <v>2.1974738543644943</v>
      </c>
      <c r="H20" s="29">
        <f t="shared" si="2"/>
        <v>56.001080465574937</v>
      </c>
    </row>
    <row r="21" spans="1:8" ht="30" x14ac:dyDescent="0.25">
      <c r="A21" s="26">
        <v>92788</v>
      </c>
      <c r="B21" s="25" t="s">
        <v>3</v>
      </c>
      <c r="C21" s="24" t="s">
        <v>4</v>
      </c>
      <c r="D21" s="27">
        <v>48157.16</v>
      </c>
      <c r="E21" s="28">
        <v>6.6500440000000003</v>
      </c>
      <c r="F21" s="28">
        <f t="shared" si="0"/>
        <v>320247.23291504005</v>
      </c>
      <c r="G21" s="29">
        <f t="shared" si="1"/>
        <v>2.101374689001041</v>
      </c>
      <c r="H21" s="29">
        <f t="shared" si="2"/>
        <v>58.102455154575978</v>
      </c>
    </row>
    <row r="22" spans="1:8" ht="60" x14ac:dyDescent="0.25">
      <c r="A22" s="26" t="s">
        <v>491</v>
      </c>
      <c r="B22" s="25" t="s">
        <v>10</v>
      </c>
      <c r="C22" s="24" t="s">
        <v>7</v>
      </c>
      <c r="D22" s="27">
        <v>446</v>
      </c>
      <c r="E22" s="28">
        <v>653.56785599999989</v>
      </c>
      <c r="F22" s="28">
        <f t="shared" si="0"/>
        <v>291491.26377599995</v>
      </c>
      <c r="G22" s="29">
        <f t="shared" si="1"/>
        <v>1.9126858901738395</v>
      </c>
      <c r="H22" s="29">
        <f t="shared" si="2"/>
        <v>60.015141044749818</v>
      </c>
    </row>
    <row r="23" spans="1:8" ht="45" x14ac:dyDescent="0.25">
      <c r="A23" s="26" t="s">
        <v>492</v>
      </c>
      <c r="B23" s="25" t="s">
        <v>479</v>
      </c>
      <c r="C23" s="24" t="s">
        <v>23</v>
      </c>
      <c r="D23" s="27">
        <v>5129.67</v>
      </c>
      <c r="E23" s="28">
        <v>54.476751999999998</v>
      </c>
      <c r="F23" s="28">
        <f t="shared" si="0"/>
        <v>279447.76043183997</v>
      </c>
      <c r="G23" s="29">
        <f t="shared" si="1"/>
        <v>1.8336597176010032</v>
      </c>
      <c r="H23" s="29">
        <f t="shared" si="2"/>
        <v>61.84880076235082</v>
      </c>
    </row>
    <row r="24" spans="1:8" ht="30" x14ac:dyDescent="0.25">
      <c r="A24" s="26" t="s">
        <v>493</v>
      </c>
      <c r="B24" s="25" t="s">
        <v>11</v>
      </c>
      <c r="C24" s="24" t="s">
        <v>12</v>
      </c>
      <c r="D24" s="27">
        <v>1311</v>
      </c>
      <c r="E24" s="28">
        <v>210.886808</v>
      </c>
      <c r="F24" s="28">
        <f t="shared" si="0"/>
        <v>276472.60528800002</v>
      </c>
      <c r="G24" s="29">
        <f t="shared" si="1"/>
        <v>1.8141375638630657</v>
      </c>
      <c r="H24" s="29">
        <f t="shared" si="2"/>
        <v>63.662938326213883</v>
      </c>
    </row>
    <row r="25" spans="1:8" x14ac:dyDescent="0.25">
      <c r="A25" s="26" t="s">
        <v>494</v>
      </c>
      <c r="B25" s="25" t="s">
        <v>13</v>
      </c>
      <c r="C25" s="24" t="s">
        <v>7</v>
      </c>
      <c r="D25" s="27">
        <v>8150</v>
      </c>
      <c r="E25" s="28">
        <v>30.633600000000001</v>
      </c>
      <c r="F25" s="28">
        <f t="shared" si="0"/>
        <v>249663.84</v>
      </c>
      <c r="G25" s="29">
        <f t="shared" si="1"/>
        <v>1.6382257837462384</v>
      </c>
      <c r="H25" s="29">
        <f t="shared" si="2"/>
        <v>65.301164109960126</v>
      </c>
    </row>
    <row r="26" spans="1:8" ht="30" x14ac:dyDescent="0.25">
      <c r="A26" s="26">
        <v>96547</v>
      </c>
      <c r="B26" s="25" t="s">
        <v>424</v>
      </c>
      <c r="C26" s="24" t="s">
        <v>4</v>
      </c>
      <c r="D26" s="27">
        <v>24774.400000000001</v>
      </c>
      <c r="E26" s="28">
        <v>8.9220360000000003</v>
      </c>
      <c r="F26" s="28">
        <f t="shared" si="0"/>
        <v>221038.08867840003</v>
      </c>
      <c r="G26" s="29">
        <f t="shared" si="1"/>
        <v>1.4503914385957632</v>
      </c>
      <c r="H26" s="29">
        <f t="shared" si="2"/>
        <v>66.751555548555885</v>
      </c>
    </row>
    <row r="27" spans="1:8" ht="30" x14ac:dyDescent="0.25">
      <c r="A27" s="26" t="s">
        <v>495</v>
      </c>
      <c r="B27" s="25" t="s">
        <v>14</v>
      </c>
      <c r="C27" s="24" t="s">
        <v>12</v>
      </c>
      <c r="D27" s="27">
        <v>1349</v>
      </c>
      <c r="E27" s="28">
        <v>163.302616</v>
      </c>
      <c r="F27" s="28">
        <f t="shared" si="0"/>
        <v>220295.22898399999</v>
      </c>
      <c r="G27" s="29">
        <f t="shared" si="1"/>
        <v>1.4455169966057977</v>
      </c>
      <c r="H27" s="29">
        <f t="shared" si="2"/>
        <v>68.197072545161689</v>
      </c>
    </row>
    <row r="28" spans="1:8" ht="60" x14ac:dyDescent="0.25">
      <c r="A28" s="26" t="s">
        <v>496</v>
      </c>
      <c r="B28" s="25" t="s">
        <v>15</v>
      </c>
      <c r="C28" s="24" t="s">
        <v>7</v>
      </c>
      <c r="D28" s="27">
        <v>456</v>
      </c>
      <c r="E28" s="28">
        <v>472.02548400000001</v>
      </c>
      <c r="F28" s="28">
        <f t="shared" si="0"/>
        <v>215243.620704</v>
      </c>
      <c r="G28" s="29">
        <f t="shared" si="1"/>
        <v>1.4123697257247523</v>
      </c>
      <c r="H28" s="29">
        <f t="shared" si="2"/>
        <v>69.609442270886447</v>
      </c>
    </row>
    <row r="29" spans="1:8" ht="30" x14ac:dyDescent="0.25">
      <c r="A29" s="26" t="s">
        <v>497</v>
      </c>
      <c r="B29" s="25" t="s">
        <v>16</v>
      </c>
      <c r="C29" s="24" t="s">
        <v>12</v>
      </c>
      <c r="D29" s="27">
        <v>11200</v>
      </c>
      <c r="E29" s="28">
        <v>19.120471999999999</v>
      </c>
      <c r="F29" s="28">
        <f t="shared" si="0"/>
        <v>214149.28639999998</v>
      </c>
      <c r="G29" s="29">
        <f t="shared" si="1"/>
        <v>1.40518900354708</v>
      </c>
      <c r="H29" s="29">
        <f t="shared" si="2"/>
        <v>71.014631274433526</v>
      </c>
    </row>
    <row r="30" spans="1:8" ht="30" x14ac:dyDescent="0.25">
      <c r="A30" s="26" t="s">
        <v>498</v>
      </c>
      <c r="B30" s="25" t="s">
        <v>17</v>
      </c>
      <c r="C30" s="24" t="s">
        <v>23</v>
      </c>
      <c r="D30" s="27">
        <v>376.2</v>
      </c>
      <c r="E30" s="28">
        <v>477.47571199999999</v>
      </c>
      <c r="F30" s="28">
        <f t="shared" si="0"/>
        <v>179626.36285439998</v>
      </c>
      <c r="G30" s="29">
        <f t="shared" si="1"/>
        <v>1.1786590283504235</v>
      </c>
      <c r="H30" s="29">
        <f t="shared" si="2"/>
        <v>72.19329030278395</v>
      </c>
    </row>
    <row r="31" spans="1:8" ht="60" x14ac:dyDescent="0.25">
      <c r="A31" s="26" t="s">
        <v>499</v>
      </c>
      <c r="B31" s="25" t="s">
        <v>425</v>
      </c>
      <c r="C31" s="24" t="s">
        <v>7</v>
      </c>
      <c r="D31" s="27">
        <v>214.1</v>
      </c>
      <c r="E31" s="28">
        <v>714.13303599999995</v>
      </c>
      <c r="F31" s="28">
        <f t="shared" si="0"/>
        <v>152895.88300759997</v>
      </c>
      <c r="G31" s="29">
        <f t="shared" si="1"/>
        <v>1.0032609358716049</v>
      </c>
      <c r="H31" s="29">
        <f t="shared" si="2"/>
        <v>73.196551238655559</v>
      </c>
    </row>
    <row r="32" spans="1:8" ht="60" x14ac:dyDescent="0.25">
      <c r="A32" s="26" t="s">
        <v>500</v>
      </c>
      <c r="B32" s="25" t="s">
        <v>18</v>
      </c>
      <c r="C32" s="24" t="s">
        <v>12</v>
      </c>
      <c r="D32" s="27">
        <v>204</v>
      </c>
      <c r="E32" s="28">
        <v>691.03019599999993</v>
      </c>
      <c r="F32" s="28">
        <f t="shared" si="0"/>
        <v>140970.159984</v>
      </c>
      <c r="G32" s="29">
        <f t="shared" si="1"/>
        <v>0.92500760552517747</v>
      </c>
      <c r="H32" s="29">
        <f t="shared" si="2"/>
        <v>74.12155884418074</v>
      </c>
    </row>
    <row r="33" spans="1:8" ht="195" x14ac:dyDescent="0.25">
      <c r="A33" s="26" t="s">
        <v>501</v>
      </c>
      <c r="B33" s="25" t="s">
        <v>19</v>
      </c>
      <c r="C33" s="24" t="s">
        <v>20</v>
      </c>
      <c r="D33" s="27">
        <v>8</v>
      </c>
      <c r="E33" s="28">
        <v>17231.400000000001</v>
      </c>
      <c r="F33" s="28">
        <f t="shared" si="0"/>
        <v>137851.20000000001</v>
      </c>
      <c r="G33" s="29">
        <f t="shared" si="1"/>
        <v>0.90454184378626656</v>
      </c>
      <c r="H33" s="29">
        <f t="shared" si="2"/>
        <v>75.026100687967002</v>
      </c>
    </row>
    <row r="34" spans="1:8" ht="60" x14ac:dyDescent="0.25">
      <c r="A34" s="26" t="s">
        <v>502</v>
      </c>
      <c r="B34" s="25" t="s">
        <v>22</v>
      </c>
      <c r="C34" s="24" t="s">
        <v>23</v>
      </c>
      <c r="D34" s="27">
        <v>238.4</v>
      </c>
      <c r="E34" s="28">
        <v>530.72712000000001</v>
      </c>
      <c r="F34" s="28">
        <f t="shared" si="0"/>
        <v>126525.34540800001</v>
      </c>
      <c r="G34" s="29">
        <f t="shared" si="1"/>
        <v>0.83022468590078691</v>
      </c>
      <c r="H34" s="29">
        <f t="shared" si="2"/>
        <v>75.85632537386779</v>
      </c>
    </row>
    <row r="35" spans="1:8" ht="60" x14ac:dyDescent="0.25">
      <c r="A35" s="26">
        <v>92835</v>
      </c>
      <c r="B35" s="25" t="s">
        <v>21</v>
      </c>
      <c r="C35" s="24" t="s">
        <v>7</v>
      </c>
      <c r="D35" s="27">
        <v>678.55</v>
      </c>
      <c r="E35" s="28">
        <v>185.63961599999999</v>
      </c>
      <c r="F35" s="28">
        <f t="shared" si="0"/>
        <v>125965.76143679998</v>
      </c>
      <c r="G35" s="29">
        <f t="shared" si="1"/>
        <v>0.82655284904291049</v>
      </c>
      <c r="H35" s="29">
        <f t="shared" si="2"/>
        <v>76.682878222910702</v>
      </c>
    </row>
    <row r="36" spans="1:8" ht="30" x14ac:dyDescent="0.25">
      <c r="A36" s="26" t="s">
        <v>503</v>
      </c>
      <c r="B36" s="25" t="s">
        <v>24</v>
      </c>
      <c r="C36" s="24" t="s">
        <v>12</v>
      </c>
      <c r="D36" s="27">
        <v>40</v>
      </c>
      <c r="E36" s="28">
        <v>2427.3426439999998</v>
      </c>
      <c r="F36" s="28">
        <f t="shared" si="0"/>
        <v>97093.705759999997</v>
      </c>
      <c r="G36" s="29">
        <f t="shared" si="1"/>
        <v>0.63710232212843732</v>
      </c>
      <c r="H36" s="29">
        <f t="shared" si="2"/>
        <v>77.319980545039144</v>
      </c>
    </row>
    <row r="37" spans="1:8" ht="60" x14ac:dyDescent="0.25">
      <c r="A37" s="26" t="s">
        <v>504</v>
      </c>
      <c r="B37" s="25" t="s">
        <v>15</v>
      </c>
      <c r="C37" s="24" t="s">
        <v>7</v>
      </c>
      <c r="D37" s="27">
        <v>192</v>
      </c>
      <c r="E37" s="28">
        <v>472.02548400000001</v>
      </c>
      <c r="F37" s="28">
        <f t="shared" si="0"/>
        <v>90628.892928000001</v>
      </c>
      <c r="G37" s="29">
        <f t="shared" si="1"/>
        <v>0.59468198977884312</v>
      </c>
      <c r="H37" s="29">
        <f t="shared" si="2"/>
        <v>77.914662534817992</v>
      </c>
    </row>
    <row r="38" spans="1:8" ht="60" x14ac:dyDescent="0.25">
      <c r="A38" s="26">
        <v>92839</v>
      </c>
      <c r="B38" s="25" t="s">
        <v>25</v>
      </c>
      <c r="C38" s="24" t="s">
        <v>7</v>
      </c>
      <c r="D38" s="27">
        <v>272.79000000000002</v>
      </c>
      <c r="E38" s="28">
        <v>306.73168399999997</v>
      </c>
      <c r="F38" s="28">
        <f t="shared" si="0"/>
        <v>83673.336078359993</v>
      </c>
      <c r="G38" s="29">
        <f t="shared" si="1"/>
        <v>0.54904152950476814</v>
      </c>
      <c r="H38" s="29">
        <f t="shared" si="2"/>
        <v>78.463704064322755</v>
      </c>
    </row>
    <row r="39" spans="1:8" ht="75" x14ac:dyDescent="0.25">
      <c r="A39" s="26" t="s">
        <v>505</v>
      </c>
      <c r="B39" s="25" t="s">
        <v>429</v>
      </c>
      <c r="C39" s="24" t="s">
        <v>0</v>
      </c>
      <c r="D39" s="27">
        <v>280.18</v>
      </c>
      <c r="E39" s="28">
        <v>297.171448</v>
      </c>
      <c r="F39" s="28">
        <f t="shared" si="0"/>
        <v>83261.496300640007</v>
      </c>
      <c r="G39" s="29">
        <f t="shared" si="1"/>
        <v>0.54633914960612839</v>
      </c>
      <c r="H39" s="29">
        <f t="shared" si="2"/>
        <v>79.010043213928881</v>
      </c>
    </row>
    <row r="40" spans="1:8" ht="30" x14ac:dyDescent="0.25">
      <c r="A40" s="26" t="s">
        <v>506</v>
      </c>
      <c r="B40" s="25" t="s">
        <v>26</v>
      </c>
      <c r="C40" s="24" t="s">
        <v>23</v>
      </c>
      <c r="D40" s="27">
        <v>72</v>
      </c>
      <c r="E40" s="28">
        <v>1112.676172</v>
      </c>
      <c r="F40" s="28">
        <f t="shared" si="0"/>
        <v>80112.684383999993</v>
      </c>
      <c r="G40" s="29">
        <f t="shared" si="1"/>
        <v>0.52567750765586807</v>
      </c>
      <c r="H40" s="29">
        <f t="shared" si="2"/>
        <v>79.535720721584752</v>
      </c>
    </row>
    <row r="41" spans="1:8" ht="30" x14ac:dyDescent="0.25">
      <c r="A41" s="26">
        <v>91929</v>
      </c>
      <c r="B41" s="25" t="s">
        <v>426</v>
      </c>
      <c r="C41" s="24" t="s">
        <v>7</v>
      </c>
      <c r="D41" s="27">
        <v>13350</v>
      </c>
      <c r="E41" s="28">
        <v>5.8842040000000004</v>
      </c>
      <c r="F41" s="28">
        <f t="shared" si="0"/>
        <v>78554.123400000011</v>
      </c>
      <c r="G41" s="29">
        <f t="shared" si="1"/>
        <v>0.5154506570653713</v>
      </c>
      <c r="H41" s="29">
        <f t="shared" si="2"/>
        <v>80.051171378650125</v>
      </c>
    </row>
    <row r="42" spans="1:8" x14ac:dyDescent="0.25">
      <c r="A42" s="26" t="s">
        <v>507</v>
      </c>
      <c r="B42" s="25" t="s">
        <v>27</v>
      </c>
      <c r="C42" s="24" t="s">
        <v>23</v>
      </c>
      <c r="D42" s="27">
        <v>2815.81</v>
      </c>
      <c r="E42" s="28">
        <v>27.634059999999998</v>
      </c>
      <c r="F42" s="28">
        <f t="shared" si="0"/>
        <v>77812.262488599998</v>
      </c>
      <c r="G42" s="29">
        <f t="shared" si="1"/>
        <v>0.51058276881607989</v>
      </c>
      <c r="H42" s="29">
        <f t="shared" si="2"/>
        <v>80.561754147466203</v>
      </c>
    </row>
    <row r="43" spans="1:8" ht="195" x14ac:dyDescent="0.25">
      <c r="A43" s="26" t="s">
        <v>508</v>
      </c>
      <c r="B43" s="25" t="s">
        <v>28</v>
      </c>
      <c r="C43" s="24" t="s">
        <v>20</v>
      </c>
      <c r="D43" s="27">
        <v>6</v>
      </c>
      <c r="E43" s="28">
        <v>12508.72</v>
      </c>
      <c r="F43" s="28">
        <f t="shared" si="0"/>
        <v>75052.319999999992</v>
      </c>
      <c r="G43" s="29">
        <f t="shared" si="1"/>
        <v>0.49247278161696728</v>
      </c>
      <c r="H43" s="29">
        <f t="shared" si="2"/>
        <v>81.054226929083171</v>
      </c>
    </row>
    <row r="44" spans="1:8" x14ac:dyDescent="0.25">
      <c r="A44" s="26">
        <v>41722</v>
      </c>
      <c r="B44" s="25" t="s">
        <v>29</v>
      </c>
      <c r="C44" s="24" t="s">
        <v>23</v>
      </c>
      <c r="D44" s="27">
        <v>13522.38</v>
      </c>
      <c r="E44" s="28">
        <v>5.5140479999999998</v>
      </c>
      <c r="F44" s="28">
        <f t="shared" si="0"/>
        <v>74563.052394239989</v>
      </c>
      <c r="G44" s="29">
        <f t="shared" si="1"/>
        <v>0.48926234150314135</v>
      </c>
      <c r="H44" s="29">
        <f t="shared" si="2"/>
        <v>81.543489270586306</v>
      </c>
    </row>
    <row r="45" spans="1:8" ht="60" x14ac:dyDescent="0.25">
      <c r="A45" s="26" t="s">
        <v>509</v>
      </c>
      <c r="B45" s="25" t="s">
        <v>30</v>
      </c>
      <c r="C45" s="24" t="s">
        <v>0</v>
      </c>
      <c r="D45" s="27">
        <v>1363.43</v>
      </c>
      <c r="E45" s="28">
        <v>54.617156000000001</v>
      </c>
      <c r="F45" s="28">
        <f t="shared" si="0"/>
        <v>74466.66900508001</v>
      </c>
      <c r="G45" s="29">
        <f t="shared" si="1"/>
        <v>0.48862990008412477</v>
      </c>
      <c r="H45" s="29">
        <f t="shared" si="2"/>
        <v>82.032119170670427</v>
      </c>
    </row>
    <row r="46" spans="1:8" ht="60" x14ac:dyDescent="0.25">
      <c r="A46" s="26">
        <v>87243</v>
      </c>
      <c r="B46" s="25" t="s">
        <v>162</v>
      </c>
      <c r="C46" s="24" t="s">
        <v>0</v>
      </c>
      <c r="D46" s="27">
        <v>465.62</v>
      </c>
      <c r="E46" s="28">
        <v>151.31721999999999</v>
      </c>
      <c r="F46" s="28">
        <f t="shared" si="0"/>
        <v>70456.323976400003</v>
      </c>
      <c r="G46" s="29">
        <f t="shared" si="1"/>
        <v>0.46231511365889744</v>
      </c>
      <c r="H46" s="29">
        <f t="shared" si="2"/>
        <v>82.49443428432933</v>
      </c>
    </row>
    <row r="47" spans="1:8" ht="30" x14ac:dyDescent="0.25">
      <c r="A47" s="26" t="s">
        <v>510</v>
      </c>
      <c r="B47" s="25" t="s">
        <v>31</v>
      </c>
      <c r="C47" s="24" t="s">
        <v>4</v>
      </c>
      <c r="D47" s="27">
        <v>9228.75</v>
      </c>
      <c r="E47" s="28">
        <v>7.4797039999999999</v>
      </c>
      <c r="F47" s="28">
        <f t="shared" si="0"/>
        <v>69028.318289999996</v>
      </c>
      <c r="G47" s="29">
        <f t="shared" si="1"/>
        <v>0.45294493119756568</v>
      </c>
      <c r="H47" s="29">
        <f t="shared" si="2"/>
        <v>82.947379215526894</v>
      </c>
    </row>
    <row r="48" spans="1:8" x14ac:dyDescent="0.25">
      <c r="A48" s="26" t="s">
        <v>511</v>
      </c>
      <c r="B48" s="25" t="s">
        <v>427</v>
      </c>
      <c r="C48" s="24" t="s">
        <v>7</v>
      </c>
      <c r="D48" s="27">
        <v>622</v>
      </c>
      <c r="E48" s="28">
        <v>109.43853599999998</v>
      </c>
      <c r="F48" s="28">
        <f t="shared" si="0"/>
        <v>68070.769391999987</v>
      </c>
      <c r="G48" s="29">
        <f t="shared" si="1"/>
        <v>0.44666175741516523</v>
      </c>
      <c r="H48" s="29">
        <f t="shared" si="2"/>
        <v>83.394040972942065</v>
      </c>
    </row>
    <row r="49" spans="1:8" ht="60" x14ac:dyDescent="0.25">
      <c r="A49" s="26" t="s">
        <v>512</v>
      </c>
      <c r="B49" s="25" t="s">
        <v>428</v>
      </c>
      <c r="C49" s="24" t="s">
        <v>12</v>
      </c>
      <c r="D49" s="27">
        <v>61</v>
      </c>
      <c r="E49" s="28">
        <v>1101.5970199999999</v>
      </c>
      <c r="F49" s="28">
        <f t="shared" si="0"/>
        <v>67197.418219999992</v>
      </c>
      <c r="G49" s="29">
        <f t="shared" si="1"/>
        <v>0.44093106606540716</v>
      </c>
      <c r="H49" s="29">
        <f t="shared" si="2"/>
        <v>83.834972039007468</v>
      </c>
    </row>
    <row r="50" spans="1:8" ht="30" x14ac:dyDescent="0.25">
      <c r="A50" s="26">
        <v>84862</v>
      </c>
      <c r="B50" s="25" t="s">
        <v>32</v>
      </c>
      <c r="C50" s="24" t="s">
        <v>7</v>
      </c>
      <c r="D50" s="27">
        <v>270</v>
      </c>
      <c r="E50" s="28">
        <v>215.44355599999997</v>
      </c>
      <c r="F50" s="28">
        <f t="shared" si="0"/>
        <v>58169.760119999992</v>
      </c>
      <c r="G50" s="29">
        <f t="shared" si="1"/>
        <v>0.3816940445317098</v>
      </c>
      <c r="H50" s="29">
        <f t="shared" si="2"/>
        <v>84.216666083539181</v>
      </c>
    </row>
    <row r="51" spans="1:8" ht="45" x14ac:dyDescent="0.25">
      <c r="A51" s="26" t="s">
        <v>513</v>
      </c>
      <c r="B51" s="25" t="s">
        <v>430</v>
      </c>
      <c r="C51" s="24" t="s">
        <v>12</v>
      </c>
      <c r="D51" s="27">
        <v>72</v>
      </c>
      <c r="E51" s="28">
        <v>736.07435199999998</v>
      </c>
      <c r="F51" s="28">
        <f t="shared" si="0"/>
        <v>52997.353343999996</v>
      </c>
      <c r="G51" s="29">
        <f t="shared" si="1"/>
        <v>0.34775412698310942</v>
      </c>
      <c r="H51" s="29">
        <f t="shared" si="2"/>
        <v>84.564420210522286</v>
      </c>
    </row>
    <row r="52" spans="1:8" ht="60" x14ac:dyDescent="0.25">
      <c r="A52" s="26">
        <v>90105</v>
      </c>
      <c r="B52" s="25" t="s">
        <v>33</v>
      </c>
      <c r="C52" s="24" t="s">
        <v>23</v>
      </c>
      <c r="D52" s="27">
        <v>3075.51</v>
      </c>
      <c r="E52" s="28">
        <v>16.082639999999998</v>
      </c>
      <c r="F52" s="28">
        <f t="shared" si="0"/>
        <v>49462.320146399994</v>
      </c>
      <c r="G52" s="29">
        <f t="shared" si="1"/>
        <v>0.32455820669802837</v>
      </c>
      <c r="H52" s="29">
        <f t="shared" si="2"/>
        <v>84.888978417220315</v>
      </c>
    </row>
    <row r="53" spans="1:8" ht="60" x14ac:dyDescent="0.25">
      <c r="A53" s="26" t="s">
        <v>514</v>
      </c>
      <c r="B53" s="25" t="s">
        <v>34</v>
      </c>
      <c r="C53" s="24" t="s">
        <v>12</v>
      </c>
      <c r="D53" s="27">
        <v>13</v>
      </c>
      <c r="E53" s="28">
        <v>3420.1393279999998</v>
      </c>
      <c r="F53" s="28">
        <f t="shared" si="0"/>
        <v>44461.811263999996</v>
      </c>
      <c r="G53" s="29">
        <f t="shared" si="1"/>
        <v>0.29174623607785466</v>
      </c>
      <c r="H53" s="29">
        <f t="shared" si="2"/>
        <v>85.180724653298171</v>
      </c>
    </row>
    <row r="54" spans="1:8" ht="60" x14ac:dyDescent="0.25">
      <c r="A54" s="26">
        <v>92513</v>
      </c>
      <c r="B54" s="25" t="s">
        <v>431</v>
      </c>
      <c r="C54" s="24" t="s">
        <v>0</v>
      </c>
      <c r="D54" s="27">
        <v>1398.65</v>
      </c>
      <c r="E54" s="28">
        <v>30.493196000000001</v>
      </c>
      <c r="F54" s="28">
        <f t="shared" si="0"/>
        <v>42649.308585400002</v>
      </c>
      <c r="G54" s="29">
        <f t="shared" si="1"/>
        <v>0.27985308959259814</v>
      </c>
      <c r="H54" s="29">
        <f t="shared" si="2"/>
        <v>85.460577742890763</v>
      </c>
    </row>
    <row r="55" spans="1:8" ht="75" x14ac:dyDescent="0.25">
      <c r="A55" s="26" t="s">
        <v>515</v>
      </c>
      <c r="B55" s="25" t="s">
        <v>36</v>
      </c>
      <c r="C55" s="24" t="s">
        <v>0</v>
      </c>
      <c r="D55" s="27">
        <v>166.78</v>
      </c>
      <c r="E55" s="28">
        <v>249.67660400000003</v>
      </c>
      <c r="F55" s="28">
        <f t="shared" si="0"/>
        <v>41641.064015120006</v>
      </c>
      <c r="G55" s="29">
        <f t="shared" si="1"/>
        <v>0.2732372646843742</v>
      </c>
      <c r="H55" s="29">
        <f t="shared" si="2"/>
        <v>85.733815007575132</v>
      </c>
    </row>
    <row r="56" spans="1:8" ht="45" x14ac:dyDescent="0.25">
      <c r="A56" s="26" t="s">
        <v>516</v>
      </c>
      <c r="B56" s="25" t="s">
        <v>35</v>
      </c>
      <c r="C56" s="24" t="s">
        <v>12</v>
      </c>
      <c r="D56" s="27">
        <v>12</v>
      </c>
      <c r="E56" s="28">
        <v>3454.2192079999995</v>
      </c>
      <c r="F56" s="28">
        <f t="shared" si="0"/>
        <v>41450.630495999998</v>
      </c>
      <c r="G56" s="29">
        <f t="shared" si="1"/>
        <v>0.27198769205458556</v>
      </c>
      <c r="H56" s="29">
        <f t="shared" si="2"/>
        <v>86.005802699629712</v>
      </c>
    </row>
    <row r="57" spans="1:8" ht="195" x14ac:dyDescent="0.25">
      <c r="A57" s="26" t="s">
        <v>517</v>
      </c>
      <c r="B57" s="25" t="s">
        <v>37</v>
      </c>
      <c r="C57" s="24" t="s">
        <v>20</v>
      </c>
      <c r="D57" s="27">
        <v>7</v>
      </c>
      <c r="E57" s="28">
        <v>5743.8</v>
      </c>
      <c r="F57" s="28">
        <f t="shared" si="0"/>
        <v>40206.6</v>
      </c>
      <c r="G57" s="29">
        <f t="shared" si="1"/>
        <v>0.2638247044376611</v>
      </c>
      <c r="H57" s="29">
        <f t="shared" si="2"/>
        <v>86.269627404067379</v>
      </c>
    </row>
    <row r="58" spans="1:8" ht="75" x14ac:dyDescent="0.25">
      <c r="A58" s="26">
        <v>87479</v>
      </c>
      <c r="B58" s="25" t="s">
        <v>39</v>
      </c>
      <c r="C58" s="24" t="s">
        <v>0</v>
      </c>
      <c r="D58" s="27">
        <v>748.04</v>
      </c>
      <c r="E58" s="28">
        <v>53.391811999999994</v>
      </c>
      <c r="F58" s="28">
        <f t="shared" si="0"/>
        <v>39939.211048479992</v>
      </c>
      <c r="G58" s="29">
        <f t="shared" si="1"/>
        <v>0.26207017132357879</v>
      </c>
      <c r="H58" s="29">
        <f t="shared" si="2"/>
        <v>86.53169757539095</v>
      </c>
    </row>
    <row r="59" spans="1:8" ht="30" x14ac:dyDescent="0.25">
      <c r="A59" s="26" t="s">
        <v>518</v>
      </c>
      <c r="B59" s="25" t="s">
        <v>38</v>
      </c>
      <c r="C59" s="24" t="s">
        <v>20</v>
      </c>
      <c r="D59" s="27">
        <v>1</v>
      </c>
      <c r="E59" s="28">
        <v>39774.181208000002</v>
      </c>
      <c r="F59" s="28">
        <f t="shared" si="0"/>
        <v>39774.181208000002</v>
      </c>
      <c r="G59" s="29">
        <f t="shared" si="1"/>
        <v>0.26098729067990267</v>
      </c>
      <c r="H59" s="29">
        <f t="shared" si="2"/>
        <v>86.792684866070857</v>
      </c>
    </row>
    <row r="60" spans="1:8" ht="195" x14ac:dyDescent="0.25">
      <c r="A60" s="26" t="s">
        <v>519</v>
      </c>
      <c r="B60" s="25" t="s">
        <v>40</v>
      </c>
      <c r="C60" s="24" t="s">
        <v>20</v>
      </c>
      <c r="D60" s="27">
        <v>1</v>
      </c>
      <c r="E60" s="28">
        <v>36887.96</v>
      </c>
      <c r="F60" s="28">
        <f t="shared" si="0"/>
        <v>36887.96</v>
      </c>
      <c r="G60" s="29">
        <f t="shared" si="1"/>
        <v>0.24204869708725094</v>
      </c>
      <c r="H60" s="29">
        <f t="shared" si="2"/>
        <v>87.034733563158113</v>
      </c>
    </row>
    <row r="61" spans="1:8" ht="45" x14ac:dyDescent="0.25">
      <c r="A61" s="26" t="s">
        <v>520</v>
      </c>
      <c r="B61" s="25" t="s">
        <v>41</v>
      </c>
      <c r="C61" s="24" t="s">
        <v>0</v>
      </c>
      <c r="D61" s="27">
        <v>640.75</v>
      </c>
      <c r="E61" s="28">
        <v>56.531756000000001</v>
      </c>
      <c r="F61" s="28">
        <f t="shared" si="0"/>
        <v>36222.722656999998</v>
      </c>
      <c r="G61" s="29">
        <f t="shared" si="1"/>
        <v>0.23768359172151821</v>
      </c>
      <c r="H61" s="29">
        <f t="shared" si="2"/>
        <v>87.272417154879633</v>
      </c>
    </row>
    <row r="62" spans="1:8" ht="45" x14ac:dyDescent="0.25">
      <c r="A62" s="26" t="s">
        <v>521</v>
      </c>
      <c r="B62" s="25" t="s">
        <v>432</v>
      </c>
      <c r="C62" s="24" t="s">
        <v>12</v>
      </c>
      <c r="D62" s="27">
        <v>37</v>
      </c>
      <c r="E62" s="28">
        <v>962.15031999999997</v>
      </c>
      <c r="F62" s="28">
        <f t="shared" si="0"/>
        <v>35599.561840000002</v>
      </c>
      <c r="G62" s="29">
        <f t="shared" si="1"/>
        <v>0.2335945810028264</v>
      </c>
      <c r="H62" s="29">
        <f t="shared" si="2"/>
        <v>87.506011735882467</v>
      </c>
    </row>
    <row r="63" spans="1:8" ht="120" x14ac:dyDescent="0.25">
      <c r="A63" s="26">
        <v>92418</v>
      </c>
      <c r="B63" s="25" t="s">
        <v>433</v>
      </c>
      <c r="C63" s="24" t="s">
        <v>0</v>
      </c>
      <c r="D63" s="27">
        <v>503.64</v>
      </c>
      <c r="E63" s="28">
        <v>69.640383999999997</v>
      </c>
      <c r="F63" s="28">
        <f t="shared" si="0"/>
        <v>35073.682997759999</v>
      </c>
      <c r="G63" s="29">
        <f t="shared" si="1"/>
        <v>0.23014390797591069</v>
      </c>
      <c r="H63" s="29">
        <f t="shared" si="2"/>
        <v>87.736155643858382</v>
      </c>
    </row>
    <row r="64" spans="1:8" ht="60" x14ac:dyDescent="0.25">
      <c r="A64" s="26" t="s">
        <v>522</v>
      </c>
      <c r="B64" s="25" t="s">
        <v>42</v>
      </c>
      <c r="C64" s="24" t="s">
        <v>23</v>
      </c>
      <c r="D64" s="27">
        <v>66.14</v>
      </c>
      <c r="E64" s="28">
        <v>511.72152400000004</v>
      </c>
      <c r="F64" s="28">
        <f t="shared" si="0"/>
        <v>33845.261597360004</v>
      </c>
      <c r="G64" s="29">
        <f t="shared" si="1"/>
        <v>0.22208334297202009</v>
      </c>
      <c r="H64" s="29">
        <f t="shared" si="2"/>
        <v>87.958238986830395</v>
      </c>
    </row>
    <row r="65" spans="1:8" ht="120" x14ac:dyDescent="0.25">
      <c r="A65" s="26" t="s">
        <v>523</v>
      </c>
      <c r="B65" s="25" t="s">
        <v>43</v>
      </c>
      <c r="C65" s="24" t="s">
        <v>20</v>
      </c>
      <c r="D65" s="27">
        <v>1</v>
      </c>
      <c r="E65" s="28">
        <v>32548.2</v>
      </c>
      <c r="F65" s="28">
        <f t="shared" si="0"/>
        <v>32548.2</v>
      </c>
      <c r="G65" s="29">
        <f t="shared" si="1"/>
        <v>0.2135723797828685</v>
      </c>
      <c r="H65" s="29">
        <f t="shared" si="2"/>
        <v>88.171811366613269</v>
      </c>
    </row>
    <row r="66" spans="1:8" x14ac:dyDescent="0.25">
      <c r="A66" s="26" t="s">
        <v>524</v>
      </c>
      <c r="B66" s="25" t="s">
        <v>44</v>
      </c>
      <c r="C66" s="24" t="s">
        <v>7</v>
      </c>
      <c r="D66" s="27">
        <v>480</v>
      </c>
      <c r="E66" s="28">
        <v>67.521559999999994</v>
      </c>
      <c r="F66" s="28">
        <f t="shared" si="0"/>
        <v>32410.348799999996</v>
      </c>
      <c r="G66" s="29">
        <f t="shared" si="1"/>
        <v>0.2126678379390822</v>
      </c>
      <c r="H66" s="29">
        <f t="shared" si="2"/>
        <v>88.384479204552349</v>
      </c>
    </row>
    <row r="67" spans="1:8" ht="30" x14ac:dyDescent="0.25">
      <c r="A67" s="26">
        <v>91929</v>
      </c>
      <c r="B67" s="25" t="s">
        <v>45</v>
      </c>
      <c r="C67" s="24" t="s">
        <v>7</v>
      </c>
      <c r="D67" s="27">
        <v>1500</v>
      </c>
      <c r="E67" s="28">
        <v>21.175476</v>
      </c>
      <c r="F67" s="28">
        <f t="shared" si="0"/>
        <v>31763.214</v>
      </c>
      <c r="G67" s="29">
        <f t="shared" si="1"/>
        <v>0.20842151650575227</v>
      </c>
      <c r="H67" s="29">
        <f t="shared" si="2"/>
        <v>88.592900721058101</v>
      </c>
    </row>
    <row r="68" spans="1:8" ht="135" x14ac:dyDescent="0.25">
      <c r="A68" s="26" t="s">
        <v>525</v>
      </c>
      <c r="B68" s="25" t="s">
        <v>434</v>
      </c>
      <c r="C68" s="24" t="s">
        <v>12</v>
      </c>
      <c r="D68" s="27">
        <v>9</v>
      </c>
      <c r="E68" s="28">
        <v>3493.95354</v>
      </c>
      <c r="F68" s="28">
        <f t="shared" si="0"/>
        <v>31445.581859999998</v>
      </c>
      <c r="G68" s="29">
        <f t="shared" si="1"/>
        <v>0.20633730134069472</v>
      </c>
      <c r="H68" s="29">
        <f t="shared" si="2"/>
        <v>88.799238022398796</v>
      </c>
    </row>
    <row r="69" spans="1:8" ht="75" x14ac:dyDescent="0.25">
      <c r="A69" s="26" t="s">
        <v>526</v>
      </c>
      <c r="B69" s="25" t="s">
        <v>46</v>
      </c>
      <c r="C69" s="24" t="s">
        <v>12</v>
      </c>
      <c r="D69" s="27">
        <v>18</v>
      </c>
      <c r="E69" s="28">
        <v>1712.941564</v>
      </c>
      <c r="F69" s="28">
        <f t="shared" si="0"/>
        <v>30832.948152000001</v>
      </c>
      <c r="G69" s="29">
        <f t="shared" si="1"/>
        <v>0.2023173666299346</v>
      </c>
      <c r="H69" s="29">
        <f t="shared" si="2"/>
        <v>89.001555389028738</v>
      </c>
    </row>
    <row r="70" spans="1:8" ht="195" x14ac:dyDescent="0.25">
      <c r="A70" s="26" t="s">
        <v>527</v>
      </c>
      <c r="B70" s="25" t="s">
        <v>47</v>
      </c>
      <c r="C70" s="24" t="s">
        <v>20</v>
      </c>
      <c r="D70" s="27">
        <v>2</v>
      </c>
      <c r="E70" s="28">
        <v>15316.8</v>
      </c>
      <c r="F70" s="28">
        <f t="shared" si="0"/>
        <v>30633.599999999999</v>
      </c>
      <c r="G70" s="29">
        <f t="shared" si="1"/>
        <v>0.20100929861917036</v>
      </c>
      <c r="H70" s="29">
        <f t="shared" si="2"/>
        <v>89.202564687647907</v>
      </c>
    </row>
    <row r="71" spans="1:8" ht="30" x14ac:dyDescent="0.25">
      <c r="A71" s="26" t="s">
        <v>528</v>
      </c>
      <c r="B71" s="25" t="s">
        <v>48</v>
      </c>
      <c r="C71" s="24" t="s">
        <v>0</v>
      </c>
      <c r="D71" s="27">
        <v>306.35000000000002</v>
      </c>
      <c r="E71" s="28">
        <v>95.946988000000005</v>
      </c>
      <c r="F71" s="28">
        <f t="shared" si="0"/>
        <v>29393.359773800003</v>
      </c>
      <c r="G71" s="29">
        <f t="shared" si="1"/>
        <v>0.19287118171525627</v>
      </c>
      <c r="H71" s="29">
        <f t="shared" si="2"/>
        <v>89.395435869363169</v>
      </c>
    </row>
    <row r="72" spans="1:8" ht="60" x14ac:dyDescent="0.25">
      <c r="A72" s="26">
        <v>95995</v>
      </c>
      <c r="B72" s="25" t="s">
        <v>49</v>
      </c>
      <c r="C72" s="24" t="s">
        <v>23</v>
      </c>
      <c r="D72" s="27">
        <v>29</v>
      </c>
      <c r="E72" s="28">
        <v>934.64390000000003</v>
      </c>
      <c r="F72" s="28">
        <f t="shared" si="0"/>
        <v>27104.6731</v>
      </c>
      <c r="G72" s="29">
        <f t="shared" si="1"/>
        <v>0.17785344618761403</v>
      </c>
      <c r="H72" s="29">
        <f t="shared" si="2"/>
        <v>89.573289315550781</v>
      </c>
    </row>
    <row r="73" spans="1:8" ht="75" x14ac:dyDescent="0.25">
      <c r="A73" s="26" t="s">
        <v>529</v>
      </c>
      <c r="B73" s="25" t="s">
        <v>50</v>
      </c>
      <c r="C73" s="24" t="s">
        <v>12</v>
      </c>
      <c r="D73" s="27">
        <v>10</v>
      </c>
      <c r="E73" s="28">
        <v>2540.7252559999997</v>
      </c>
      <c r="F73" s="28">
        <f t="shared" si="0"/>
        <v>25407.252559999997</v>
      </c>
      <c r="G73" s="29">
        <f t="shared" si="1"/>
        <v>0.16671543719725138</v>
      </c>
      <c r="H73" s="29">
        <f t="shared" si="2"/>
        <v>89.740004752748035</v>
      </c>
    </row>
    <row r="74" spans="1:8" ht="30" x14ac:dyDescent="0.25">
      <c r="A74" s="26" t="s">
        <v>530</v>
      </c>
      <c r="B74" s="25" t="s">
        <v>51</v>
      </c>
      <c r="C74" s="24" t="s">
        <v>7</v>
      </c>
      <c r="D74" s="27">
        <v>175</v>
      </c>
      <c r="E74" s="28">
        <v>143.99068399999999</v>
      </c>
      <c r="F74" s="28">
        <f t="shared" si="0"/>
        <v>25198.369699999999</v>
      </c>
      <c r="G74" s="29">
        <f t="shared" si="1"/>
        <v>0.1653448050422919</v>
      </c>
      <c r="H74" s="29">
        <f t="shared" si="2"/>
        <v>89.905349557790331</v>
      </c>
    </row>
    <row r="75" spans="1:8" ht="45" x14ac:dyDescent="0.25">
      <c r="A75" s="26" t="s">
        <v>531</v>
      </c>
      <c r="B75" s="25" t="s">
        <v>52</v>
      </c>
      <c r="C75" s="24" t="s">
        <v>1</v>
      </c>
      <c r="D75" s="27">
        <v>18</v>
      </c>
      <c r="E75" s="28">
        <v>1378.76728</v>
      </c>
      <c r="F75" s="28">
        <f t="shared" si="0"/>
        <v>24817.811040000001</v>
      </c>
      <c r="G75" s="29">
        <f t="shared" si="1"/>
        <v>0.16284768327632088</v>
      </c>
      <c r="H75" s="29">
        <f t="shared" si="2"/>
        <v>90.068197241066656</v>
      </c>
    </row>
    <row r="76" spans="1:8" ht="45" x14ac:dyDescent="0.25">
      <c r="A76" s="26">
        <v>79627</v>
      </c>
      <c r="B76" s="25" t="s">
        <v>54</v>
      </c>
      <c r="C76" s="24" t="s">
        <v>0</v>
      </c>
      <c r="D76" s="27">
        <v>31.311</v>
      </c>
      <c r="E76" s="28">
        <v>785.79013199999997</v>
      </c>
      <c r="F76" s="28">
        <f t="shared" si="0"/>
        <v>24603.874823052</v>
      </c>
      <c r="G76" s="29">
        <f t="shared" si="1"/>
        <v>0.16144389237619955</v>
      </c>
      <c r="H76" s="29">
        <f t="shared" si="2"/>
        <v>90.229641133442854</v>
      </c>
    </row>
    <row r="77" spans="1:8" ht="30" x14ac:dyDescent="0.25">
      <c r="A77" s="26" t="s">
        <v>532</v>
      </c>
      <c r="B77" s="25" t="s">
        <v>55</v>
      </c>
      <c r="C77" s="24" t="s">
        <v>12</v>
      </c>
      <c r="D77" s="27">
        <v>1</v>
      </c>
      <c r="E77" s="28">
        <v>24506.880000000001</v>
      </c>
      <c r="F77" s="28">
        <f t="shared" ref="F77:F140" si="3">D77*E77</f>
        <v>24506.880000000001</v>
      </c>
      <c r="G77" s="29">
        <f t="shared" si="1"/>
        <v>0.1608074388953363</v>
      </c>
      <c r="H77" s="29">
        <f t="shared" si="2"/>
        <v>90.390448572338187</v>
      </c>
    </row>
    <row r="78" spans="1:8" ht="75" x14ac:dyDescent="0.25">
      <c r="A78" s="26" t="s">
        <v>533</v>
      </c>
      <c r="B78" s="25" t="s">
        <v>435</v>
      </c>
      <c r="C78" s="24" t="s">
        <v>12</v>
      </c>
      <c r="D78" s="27">
        <v>5</v>
      </c>
      <c r="E78" s="28">
        <v>4775.6378359999999</v>
      </c>
      <c r="F78" s="28">
        <f t="shared" si="3"/>
        <v>23878.189180000001</v>
      </c>
      <c r="G78" s="29">
        <f t="shared" ref="G78:G141" si="4">F78/$F$470*100</f>
        <v>0.15668214181054993</v>
      </c>
      <c r="H78" s="29">
        <f t="shared" ref="H78:H141" si="5">H77+G78</f>
        <v>90.547130714148736</v>
      </c>
    </row>
    <row r="79" spans="1:8" x14ac:dyDescent="0.25">
      <c r="A79" s="26" t="s">
        <v>534</v>
      </c>
      <c r="B79" s="25" t="s">
        <v>53</v>
      </c>
      <c r="C79" s="24" t="s">
        <v>23</v>
      </c>
      <c r="D79" s="27">
        <v>79.14</v>
      </c>
      <c r="E79" s="28">
        <v>300.18375200000003</v>
      </c>
      <c r="F79" s="28">
        <f t="shared" si="3"/>
        <v>23756.542133280003</v>
      </c>
      <c r="G79" s="29">
        <f t="shared" si="4"/>
        <v>0.15588392718542327</v>
      </c>
      <c r="H79" s="29">
        <f t="shared" si="5"/>
        <v>90.703014641334164</v>
      </c>
    </row>
    <row r="80" spans="1:8" ht="75" x14ac:dyDescent="0.25">
      <c r="A80" s="26" t="s">
        <v>535</v>
      </c>
      <c r="B80" s="25" t="s">
        <v>56</v>
      </c>
      <c r="C80" s="24" t="s">
        <v>1</v>
      </c>
      <c r="D80" s="27">
        <v>18</v>
      </c>
      <c r="E80" s="28">
        <v>1316.6193639999999</v>
      </c>
      <c r="F80" s="28">
        <f t="shared" si="3"/>
        <v>23699.148551999999</v>
      </c>
      <c r="G80" s="29">
        <f t="shared" si="4"/>
        <v>0.15550732621399529</v>
      </c>
      <c r="H80" s="29">
        <f t="shared" si="5"/>
        <v>90.858521967548157</v>
      </c>
    </row>
    <row r="81" spans="1:8" ht="45" x14ac:dyDescent="0.25">
      <c r="A81" s="26" t="s">
        <v>536</v>
      </c>
      <c r="B81" s="25" t="s">
        <v>57</v>
      </c>
      <c r="C81" s="24" t="s">
        <v>7</v>
      </c>
      <c r="D81" s="27">
        <v>50</v>
      </c>
      <c r="E81" s="28">
        <v>469.077</v>
      </c>
      <c r="F81" s="28">
        <f t="shared" si="3"/>
        <v>23453.85</v>
      </c>
      <c r="G81" s="29">
        <f t="shared" si="4"/>
        <v>0.15389774425530228</v>
      </c>
      <c r="H81" s="29">
        <f t="shared" si="5"/>
        <v>91.01241971180346</v>
      </c>
    </row>
    <row r="82" spans="1:8" x14ac:dyDescent="0.25">
      <c r="A82" s="26">
        <v>72961</v>
      </c>
      <c r="B82" s="25" t="s">
        <v>58</v>
      </c>
      <c r="C82" s="24" t="s">
        <v>0</v>
      </c>
      <c r="D82" s="27">
        <v>14405.7</v>
      </c>
      <c r="E82" s="28">
        <v>1.5954999999999999</v>
      </c>
      <c r="F82" s="28">
        <f t="shared" si="3"/>
        <v>22984.29435</v>
      </c>
      <c r="G82" s="29">
        <f t="shared" si="4"/>
        <v>0.15081664859990532</v>
      </c>
      <c r="H82" s="29">
        <f t="shared" si="5"/>
        <v>91.16323636040336</v>
      </c>
    </row>
    <row r="83" spans="1:8" x14ac:dyDescent="0.25">
      <c r="A83" s="26">
        <v>41721</v>
      </c>
      <c r="B83" s="25" t="s">
        <v>59</v>
      </c>
      <c r="C83" s="24" t="s">
        <v>23</v>
      </c>
      <c r="D83" s="27">
        <v>5795.31</v>
      </c>
      <c r="E83" s="28">
        <v>3.6505039999999997</v>
      </c>
      <c r="F83" s="28">
        <f t="shared" si="3"/>
        <v>21155.802336240002</v>
      </c>
      <c r="G83" s="29">
        <f t="shared" si="4"/>
        <v>0.13881858447369583</v>
      </c>
      <c r="H83" s="29">
        <f t="shared" si="5"/>
        <v>91.302054944877057</v>
      </c>
    </row>
    <row r="84" spans="1:8" x14ac:dyDescent="0.25">
      <c r="A84" s="26">
        <v>72252</v>
      </c>
      <c r="B84" s="25" t="s">
        <v>60</v>
      </c>
      <c r="C84" s="24" t="s">
        <v>7</v>
      </c>
      <c r="D84" s="27">
        <v>780</v>
      </c>
      <c r="E84" s="28">
        <v>26.740579999999998</v>
      </c>
      <c r="F84" s="28">
        <f t="shared" si="3"/>
        <v>20857.652399999999</v>
      </c>
      <c r="G84" s="29">
        <f t="shared" si="4"/>
        <v>0.13686220619732761</v>
      </c>
      <c r="H84" s="29">
        <f t="shared" si="5"/>
        <v>91.438917151074378</v>
      </c>
    </row>
    <row r="85" spans="1:8" ht="30" x14ac:dyDescent="0.25">
      <c r="A85" s="26" t="s">
        <v>537</v>
      </c>
      <c r="B85" s="25" t="s">
        <v>61</v>
      </c>
      <c r="C85" s="24" t="s">
        <v>23</v>
      </c>
      <c r="D85" s="27">
        <v>6003.98</v>
      </c>
      <c r="E85" s="28">
        <v>3.38246</v>
      </c>
      <c r="F85" s="28">
        <f t="shared" si="3"/>
        <v>20308.222190799999</v>
      </c>
      <c r="G85" s="29">
        <f t="shared" si="4"/>
        <v>0.13325699554655604</v>
      </c>
      <c r="H85" s="29">
        <f t="shared" si="5"/>
        <v>91.572174146620938</v>
      </c>
    </row>
    <row r="86" spans="1:8" ht="30" x14ac:dyDescent="0.25">
      <c r="A86" s="26">
        <v>93358</v>
      </c>
      <c r="B86" s="25" t="s">
        <v>63</v>
      </c>
      <c r="C86" s="24" t="s">
        <v>23</v>
      </c>
      <c r="D86" s="27">
        <v>284.93</v>
      </c>
      <c r="E86" s="28">
        <v>71.235883999999999</v>
      </c>
      <c r="F86" s="28">
        <f t="shared" si="3"/>
        <v>20297.24042812</v>
      </c>
      <c r="G86" s="29">
        <f t="shared" si="4"/>
        <v>0.13318493622561731</v>
      </c>
      <c r="H86" s="29">
        <f t="shared" si="5"/>
        <v>91.705359082846556</v>
      </c>
    </row>
    <row r="87" spans="1:8" x14ac:dyDescent="0.25">
      <c r="A87" s="26" t="s">
        <v>538</v>
      </c>
      <c r="B87" s="25" t="s">
        <v>62</v>
      </c>
      <c r="C87" s="24" t="s">
        <v>12</v>
      </c>
      <c r="D87" s="27">
        <v>1</v>
      </c>
      <c r="E87" s="28">
        <v>20141.375012</v>
      </c>
      <c r="F87" s="28">
        <f t="shared" si="3"/>
        <v>20141.375012</v>
      </c>
      <c r="G87" s="29">
        <f t="shared" si="4"/>
        <v>0.1321621900262393</v>
      </c>
      <c r="H87" s="29">
        <f t="shared" si="5"/>
        <v>91.837521272872792</v>
      </c>
    </row>
    <row r="88" spans="1:8" ht="30" x14ac:dyDescent="0.25">
      <c r="A88" s="26" t="s">
        <v>539</v>
      </c>
      <c r="B88" s="25" t="s">
        <v>64</v>
      </c>
      <c r="C88" s="24" t="s">
        <v>7</v>
      </c>
      <c r="D88" s="27">
        <v>85.3</v>
      </c>
      <c r="E88" s="28">
        <v>235.34263199999998</v>
      </c>
      <c r="F88" s="28">
        <f t="shared" si="3"/>
        <v>20074.726509599997</v>
      </c>
      <c r="G88" s="29">
        <f t="shared" si="4"/>
        <v>0.13172486079554349</v>
      </c>
      <c r="H88" s="29">
        <f t="shared" si="5"/>
        <v>91.969246133668335</v>
      </c>
    </row>
    <row r="89" spans="1:8" x14ac:dyDescent="0.25">
      <c r="A89" s="26">
        <v>79472</v>
      </c>
      <c r="B89" s="25" t="s">
        <v>65</v>
      </c>
      <c r="C89" s="24" t="s">
        <v>0</v>
      </c>
      <c r="D89" s="27">
        <v>33000</v>
      </c>
      <c r="E89" s="28">
        <v>0.599908</v>
      </c>
      <c r="F89" s="28">
        <f t="shared" si="3"/>
        <v>19796.964</v>
      </c>
      <c r="G89" s="29">
        <f t="shared" si="4"/>
        <v>0.12990225923263884</v>
      </c>
      <c r="H89" s="29">
        <f t="shared" si="5"/>
        <v>92.099148392900972</v>
      </c>
    </row>
    <row r="90" spans="1:8" ht="45" x14ac:dyDescent="0.25">
      <c r="A90" s="26" t="s">
        <v>540</v>
      </c>
      <c r="B90" s="25" t="s">
        <v>66</v>
      </c>
      <c r="C90" s="24" t="s">
        <v>67</v>
      </c>
      <c r="D90" s="27">
        <v>25665</v>
      </c>
      <c r="E90" s="28">
        <v>0.74031199999999997</v>
      </c>
      <c r="F90" s="28">
        <f t="shared" si="3"/>
        <v>19000.107479999999</v>
      </c>
      <c r="G90" s="29">
        <f t="shared" si="4"/>
        <v>0.12467350485230767</v>
      </c>
      <c r="H90" s="29">
        <f t="shared" si="5"/>
        <v>92.223821897753282</v>
      </c>
    </row>
    <row r="91" spans="1:8" ht="30" x14ac:dyDescent="0.25">
      <c r="A91" s="26">
        <v>91167</v>
      </c>
      <c r="B91" s="25" t="s">
        <v>68</v>
      </c>
      <c r="C91" s="24" t="s">
        <v>12</v>
      </c>
      <c r="D91" s="27">
        <v>1750</v>
      </c>
      <c r="E91" s="28">
        <v>10.849399999999999</v>
      </c>
      <c r="F91" s="28">
        <f t="shared" si="3"/>
        <v>18986.449999999997</v>
      </c>
      <c r="G91" s="29">
        <f t="shared" si="4"/>
        <v>0.12458388820667328</v>
      </c>
      <c r="H91" s="29">
        <f t="shared" si="5"/>
        <v>92.348405785959955</v>
      </c>
    </row>
    <row r="92" spans="1:8" x14ac:dyDescent="0.25">
      <c r="A92" s="26" t="s">
        <v>541</v>
      </c>
      <c r="B92" s="25" t="s">
        <v>69</v>
      </c>
      <c r="C92" s="24" t="s">
        <v>12</v>
      </c>
      <c r="D92" s="27">
        <v>6</v>
      </c>
      <c r="E92" s="28">
        <v>3137.4677839999999</v>
      </c>
      <c r="F92" s="28">
        <f t="shared" si="3"/>
        <v>18824.806703999999</v>
      </c>
      <c r="G92" s="29">
        <f t="shared" si="4"/>
        <v>0.12352322914095945</v>
      </c>
      <c r="H92" s="29">
        <f t="shared" si="5"/>
        <v>92.471929015100912</v>
      </c>
    </row>
    <row r="93" spans="1:8" ht="30" x14ac:dyDescent="0.25">
      <c r="A93" s="26">
        <v>83534</v>
      </c>
      <c r="B93" s="25" t="s">
        <v>72</v>
      </c>
      <c r="C93" s="24" t="s">
        <v>23</v>
      </c>
      <c r="D93" s="27">
        <v>32.85</v>
      </c>
      <c r="E93" s="28">
        <v>569.21057999999994</v>
      </c>
      <c r="F93" s="28">
        <f t="shared" si="3"/>
        <v>18698.567552999997</v>
      </c>
      <c r="G93" s="29">
        <f t="shared" si="4"/>
        <v>0.12269488238443101</v>
      </c>
      <c r="H93" s="29">
        <f t="shared" si="5"/>
        <v>92.594623897485349</v>
      </c>
    </row>
    <row r="94" spans="1:8" ht="45" x14ac:dyDescent="0.25">
      <c r="A94" s="26" t="s">
        <v>542</v>
      </c>
      <c r="B94" s="25" t="s">
        <v>70</v>
      </c>
      <c r="C94" s="24" t="s">
        <v>71</v>
      </c>
      <c r="D94" s="27">
        <v>340</v>
      </c>
      <c r="E94" s="28">
        <v>53.966191999999999</v>
      </c>
      <c r="F94" s="28">
        <f t="shared" si="3"/>
        <v>18348.505280000001</v>
      </c>
      <c r="G94" s="29">
        <f t="shared" si="4"/>
        <v>0.12039786956292908</v>
      </c>
      <c r="H94" s="29">
        <f t="shared" si="5"/>
        <v>92.715021767048285</v>
      </c>
    </row>
    <row r="95" spans="1:8" ht="195" x14ac:dyDescent="0.25">
      <c r="A95" s="26" t="s">
        <v>543</v>
      </c>
      <c r="B95" s="25" t="s">
        <v>73</v>
      </c>
      <c r="C95" s="24" t="s">
        <v>20</v>
      </c>
      <c r="D95" s="27">
        <v>9</v>
      </c>
      <c r="E95" s="28">
        <v>1965.6559999999999</v>
      </c>
      <c r="F95" s="28">
        <f t="shared" si="3"/>
        <v>17690.903999999999</v>
      </c>
      <c r="G95" s="29">
        <f t="shared" si="4"/>
        <v>0.11608286995257086</v>
      </c>
      <c r="H95" s="29">
        <f t="shared" si="5"/>
        <v>92.831104637000848</v>
      </c>
    </row>
    <row r="96" spans="1:8" ht="75" x14ac:dyDescent="0.25">
      <c r="A96" s="26">
        <v>87532</v>
      </c>
      <c r="B96" s="25" t="s">
        <v>74</v>
      </c>
      <c r="C96" s="24" t="s">
        <v>0</v>
      </c>
      <c r="D96" s="27">
        <v>538.91999999999996</v>
      </c>
      <c r="E96" s="28">
        <v>32.024875999999999</v>
      </c>
      <c r="F96" s="28">
        <f t="shared" si="3"/>
        <v>17258.846173919999</v>
      </c>
      <c r="G96" s="29">
        <f t="shared" si="4"/>
        <v>0.11324782475438115</v>
      </c>
      <c r="H96" s="29">
        <f t="shared" si="5"/>
        <v>92.94435246175523</v>
      </c>
    </row>
    <row r="97" spans="1:8" ht="30" x14ac:dyDescent="0.25">
      <c r="A97" s="26" t="s">
        <v>544</v>
      </c>
      <c r="B97" s="25" t="s">
        <v>75</v>
      </c>
      <c r="C97" s="24" t="s">
        <v>12</v>
      </c>
      <c r="D97" s="27">
        <v>66</v>
      </c>
      <c r="E97" s="28">
        <v>259.823984</v>
      </c>
      <c r="F97" s="28">
        <f t="shared" si="3"/>
        <v>17148.382944000001</v>
      </c>
      <c r="G97" s="29">
        <f t="shared" si="4"/>
        <v>0.11252299527402539</v>
      </c>
      <c r="H97" s="29">
        <f t="shared" si="5"/>
        <v>93.05687545702925</v>
      </c>
    </row>
    <row r="98" spans="1:8" ht="75" x14ac:dyDescent="0.25">
      <c r="A98" s="26" t="s">
        <v>545</v>
      </c>
      <c r="B98" s="25" t="s">
        <v>76</v>
      </c>
      <c r="C98" s="24" t="s">
        <v>12</v>
      </c>
      <c r="D98" s="27">
        <v>8</v>
      </c>
      <c r="E98" s="28">
        <v>2093.8703799999998</v>
      </c>
      <c r="F98" s="28">
        <f t="shared" si="3"/>
        <v>16750.963039999999</v>
      </c>
      <c r="G98" s="29">
        <f t="shared" si="4"/>
        <v>0.10991523463993932</v>
      </c>
      <c r="H98" s="29">
        <f t="shared" si="5"/>
        <v>93.166790691669192</v>
      </c>
    </row>
    <row r="99" spans="1:8" ht="45" x14ac:dyDescent="0.25">
      <c r="A99" s="26" t="s">
        <v>546</v>
      </c>
      <c r="B99" s="25" t="s">
        <v>77</v>
      </c>
      <c r="C99" s="24" t="s">
        <v>0</v>
      </c>
      <c r="D99" s="27">
        <v>65.62</v>
      </c>
      <c r="E99" s="28">
        <v>247.608836</v>
      </c>
      <c r="F99" s="28">
        <f t="shared" si="3"/>
        <v>16248.091818320001</v>
      </c>
      <c r="G99" s="29">
        <f t="shared" si="4"/>
        <v>0.1066155313218291</v>
      </c>
      <c r="H99" s="29">
        <f t="shared" si="5"/>
        <v>93.273406222991028</v>
      </c>
    </row>
    <row r="100" spans="1:8" ht="45" x14ac:dyDescent="0.25">
      <c r="A100" s="26" t="s">
        <v>547</v>
      </c>
      <c r="B100" s="25" t="s">
        <v>78</v>
      </c>
      <c r="C100" s="24" t="s">
        <v>7</v>
      </c>
      <c r="D100" s="27">
        <v>136</v>
      </c>
      <c r="E100" s="28">
        <v>118.00318</v>
      </c>
      <c r="F100" s="28">
        <f t="shared" si="3"/>
        <v>16048.432479999999</v>
      </c>
      <c r="G100" s="29">
        <f t="shared" si="4"/>
        <v>0.10530542139160635</v>
      </c>
      <c r="H100" s="29">
        <f t="shared" si="5"/>
        <v>93.378711644382633</v>
      </c>
    </row>
    <row r="101" spans="1:8" ht="195" x14ac:dyDescent="0.25">
      <c r="A101" s="26" t="s">
        <v>548</v>
      </c>
      <c r="B101" s="25" t="s">
        <v>115</v>
      </c>
      <c r="C101" s="24" t="s">
        <v>0</v>
      </c>
      <c r="D101" s="27">
        <v>41.75</v>
      </c>
      <c r="E101" s="28">
        <v>362.07638800000001</v>
      </c>
      <c r="F101" s="28">
        <f t="shared" si="3"/>
        <v>15116.689199</v>
      </c>
      <c r="G101" s="29">
        <f t="shared" si="4"/>
        <v>9.9191577004824061E-2</v>
      </c>
      <c r="H101" s="29">
        <f t="shared" si="5"/>
        <v>93.477903221387464</v>
      </c>
    </row>
    <row r="102" spans="1:8" x14ac:dyDescent="0.25">
      <c r="A102" s="26">
        <v>95728</v>
      </c>
      <c r="B102" s="25" t="s">
        <v>79</v>
      </c>
      <c r="C102" s="24" t="s">
        <v>12</v>
      </c>
      <c r="D102" s="27">
        <v>1800</v>
      </c>
      <c r="E102" s="28">
        <v>8.1689600000000002</v>
      </c>
      <c r="F102" s="28">
        <f t="shared" si="3"/>
        <v>14704.128000000001</v>
      </c>
      <c r="G102" s="29">
        <f t="shared" si="4"/>
        <v>9.6484463337201773E-2</v>
      </c>
      <c r="H102" s="29">
        <f t="shared" si="5"/>
        <v>93.57438768472467</v>
      </c>
    </row>
    <row r="103" spans="1:8" ht="45" x14ac:dyDescent="0.25">
      <c r="A103" s="26" t="s">
        <v>549</v>
      </c>
      <c r="B103" s="25" t="s">
        <v>436</v>
      </c>
      <c r="C103" s="24" t="s">
        <v>12</v>
      </c>
      <c r="D103" s="27">
        <v>5</v>
      </c>
      <c r="E103" s="28">
        <v>2838.5731959999998</v>
      </c>
      <c r="F103" s="28">
        <f t="shared" si="3"/>
        <v>14192.865979999999</v>
      </c>
      <c r="G103" s="29">
        <f t="shared" si="4"/>
        <v>9.3129701897122233E-2</v>
      </c>
      <c r="H103" s="29">
        <f t="shared" si="5"/>
        <v>93.667517386621796</v>
      </c>
    </row>
    <row r="104" spans="1:8" ht="75" x14ac:dyDescent="0.25">
      <c r="A104" s="26">
        <v>87529</v>
      </c>
      <c r="B104" s="25" t="s">
        <v>81</v>
      </c>
      <c r="C104" s="24" t="s">
        <v>0</v>
      </c>
      <c r="D104" s="27">
        <v>473.31</v>
      </c>
      <c r="E104" s="28">
        <v>29.421020000000002</v>
      </c>
      <c r="F104" s="28">
        <f t="shared" si="3"/>
        <v>13925.262976200002</v>
      </c>
      <c r="G104" s="29">
        <f t="shared" si="4"/>
        <v>9.1373764230565882E-2</v>
      </c>
      <c r="H104" s="29">
        <f t="shared" si="5"/>
        <v>93.758891150852364</v>
      </c>
    </row>
    <row r="105" spans="1:8" ht="45" x14ac:dyDescent="0.25">
      <c r="A105" s="26" t="s">
        <v>550</v>
      </c>
      <c r="B105" s="25" t="s">
        <v>80</v>
      </c>
      <c r="C105" s="24" t="s">
        <v>12</v>
      </c>
      <c r="D105" s="27">
        <v>204</v>
      </c>
      <c r="E105" s="28">
        <v>68.044883999999996</v>
      </c>
      <c r="F105" s="28">
        <f t="shared" si="3"/>
        <v>13881.156336</v>
      </c>
      <c r="G105" s="29">
        <f t="shared" si="4"/>
        <v>9.1084348529797757E-2</v>
      </c>
      <c r="H105" s="29">
        <f t="shared" si="5"/>
        <v>93.849975499382168</v>
      </c>
    </row>
    <row r="106" spans="1:8" ht="30" x14ac:dyDescent="0.25">
      <c r="A106" s="26">
        <v>92986</v>
      </c>
      <c r="B106" s="25" t="s">
        <v>82</v>
      </c>
      <c r="C106" s="24" t="s">
        <v>7</v>
      </c>
      <c r="D106" s="27">
        <v>480</v>
      </c>
      <c r="E106" s="28">
        <v>28.591359999999998</v>
      </c>
      <c r="F106" s="28">
        <f t="shared" si="3"/>
        <v>13723.852799999999</v>
      </c>
      <c r="G106" s="29">
        <f t="shared" si="4"/>
        <v>9.0052165781388305E-2</v>
      </c>
      <c r="H106" s="29">
        <f t="shared" si="5"/>
        <v>93.940027665163555</v>
      </c>
    </row>
    <row r="107" spans="1:8" x14ac:dyDescent="0.25">
      <c r="A107" s="26" t="s">
        <v>551</v>
      </c>
      <c r="B107" s="25" t="s">
        <v>437</v>
      </c>
      <c r="C107" s="24" t="s">
        <v>23</v>
      </c>
      <c r="D107" s="27">
        <v>245.22</v>
      </c>
      <c r="E107" s="28">
        <v>54.030011999999999</v>
      </c>
      <c r="F107" s="28">
        <f t="shared" si="3"/>
        <v>13249.23954264</v>
      </c>
      <c r="G107" s="29">
        <f t="shared" si="4"/>
        <v>8.6937883490789319E-2</v>
      </c>
      <c r="H107" s="29">
        <f t="shared" si="5"/>
        <v>94.026965548654346</v>
      </c>
    </row>
    <row r="108" spans="1:8" ht="75" x14ac:dyDescent="0.25">
      <c r="A108" s="26" t="s">
        <v>552</v>
      </c>
      <c r="B108" s="25" t="s">
        <v>438</v>
      </c>
      <c r="C108" s="24" t="s">
        <v>23</v>
      </c>
      <c r="D108" s="27">
        <v>103.42</v>
      </c>
      <c r="E108" s="28">
        <v>127.18049600000001</v>
      </c>
      <c r="F108" s="28">
        <f t="shared" si="3"/>
        <v>13153.006896320001</v>
      </c>
      <c r="G108" s="29">
        <f t="shared" si="4"/>
        <v>8.630643120502958E-2</v>
      </c>
      <c r="H108" s="29">
        <f t="shared" si="5"/>
        <v>94.113271979859377</v>
      </c>
    </row>
    <row r="109" spans="1:8" ht="45" x14ac:dyDescent="0.25">
      <c r="A109" s="26" t="s">
        <v>553</v>
      </c>
      <c r="B109" s="25" t="s">
        <v>83</v>
      </c>
      <c r="C109" s="24" t="s">
        <v>12</v>
      </c>
      <c r="D109" s="27">
        <v>26</v>
      </c>
      <c r="E109" s="28">
        <v>505.735208</v>
      </c>
      <c r="F109" s="28">
        <f t="shared" si="3"/>
        <v>13149.115408</v>
      </c>
      <c r="G109" s="29">
        <f t="shared" si="4"/>
        <v>8.6280896323794987E-2</v>
      </c>
      <c r="H109" s="29">
        <f t="shared" si="5"/>
        <v>94.199552876183176</v>
      </c>
    </row>
    <row r="110" spans="1:8" ht="30" x14ac:dyDescent="0.25">
      <c r="A110" s="26">
        <v>91925</v>
      </c>
      <c r="B110" s="25" t="s">
        <v>84</v>
      </c>
      <c r="C110" s="24" t="s">
        <v>7</v>
      </c>
      <c r="D110" s="27">
        <v>4200</v>
      </c>
      <c r="E110" s="28">
        <v>3.1144159999999999</v>
      </c>
      <c r="F110" s="28">
        <f t="shared" si="3"/>
        <v>13080.547199999999</v>
      </c>
      <c r="G110" s="29">
        <f t="shared" si="4"/>
        <v>8.583097051038574E-2</v>
      </c>
      <c r="H110" s="29">
        <f t="shared" si="5"/>
        <v>94.285383846693563</v>
      </c>
    </row>
    <row r="111" spans="1:8" ht="165" x14ac:dyDescent="0.25">
      <c r="A111" s="26" t="s">
        <v>554</v>
      </c>
      <c r="B111" s="25" t="s">
        <v>85</v>
      </c>
      <c r="C111" s="24" t="s">
        <v>12</v>
      </c>
      <c r="D111" s="27">
        <v>11</v>
      </c>
      <c r="E111" s="28">
        <v>1178.18102</v>
      </c>
      <c r="F111" s="28">
        <f t="shared" si="3"/>
        <v>12959.99122</v>
      </c>
      <c r="G111" s="29">
        <f t="shared" si="4"/>
        <v>8.5039915166444879E-2</v>
      </c>
      <c r="H111" s="29">
        <f t="shared" si="5"/>
        <v>94.37042376186001</v>
      </c>
    </row>
    <row r="112" spans="1:8" ht="105" x14ac:dyDescent="0.25">
      <c r="A112" s="26" t="s">
        <v>555</v>
      </c>
      <c r="B112" s="25" t="s">
        <v>86</v>
      </c>
      <c r="C112" s="24" t="s">
        <v>20</v>
      </c>
      <c r="D112" s="27">
        <v>4</v>
      </c>
      <c r="E112" s="28">
        <v>3191</v>
      </c>
      <c r="F112" s="28">
        <f t="shared" si="3"/>
        <v>12764</v>
      </c>
      <c r="G112" s="29">
        <f t="shared" si="4"/>
        <v>8.3753874424654318E-2</v>
      </c>
      <c r="H112" s="29">
        <f t="shared" si="5"/>
        <v>94.454177636284669</v>
      </c>
    </row>
    <row r="113" spans="1:8" ht="60" x14ac:dyDescent="0.25">
      <c r="A113" s="26" t="s">
        <v>556</v>
      </c>
      <c r="B113" s="25" t="s">
        <v>139</v>
      </c>
      <c r="C113" s="24" t="s">
        <v>0</v>
      </c>
      <c r="D113" s="27">
        <v>181.08</v>
      </c>
      <c r="E113" s="28">
        <v>68.746904000000001</v>
      </c>
      <c r="F113" s="28">
        <f t="shared" si="3"/>
        <v>12448.689376320001</v>
      </c>
      <c r="G113" s="29">
        <f t="shared" si="4"/>
        <v>8.1684892414277149E-2</v>
      </c>
      <c r="H113" s="29">
        <f t="shared" si="5"/>
        <v>94.535862528698942</v>
      </c>
    </row>
    <row r="114" spans="1:8" x14ac:dyDescent="0.25">
      <c r="A114" s="26">
        <v>73616</v>
      </c>
      <c r="B114" s="25" t="s">
        <v>88</v>
      </c>
      <c r="C114" s="24" t="s">
        <v>23</v>
      </c>
      <c r="D114" s="27">
        <v>47</v>
      </c>
      <c r="E114" s="28">
        <v>262.73417599999999</v>
      </c>
      <c r="F114" s="28">
        <f t="shared" si="3"/>
        <v>12348.506271999999</v>
      </c>
      <c r="G114" s="29">
        <f t="shared" si="4"/>
        <v>8.1027518304382956E-2</v>
      </c>
      <c r="H114" s="29">
        <f t="shared" si="5"/>
        <v>94.616890047003324</v>
      </c>
    </row>
    <row r="115" spans="1:8" ht="135" x14ac:dyDescent="0.25">
      <c r="A115" s="26" t="s">
        <v>557</v>
      </c>
      <c r="B115" s="25" t="s">
        <v>87</v>
      </c>
      <c r="C115" s="24" t="s">
        <v>20</v>
      </c>
      <c r="D115" s="27">
        <v>12</v>
      </c>
      <c r="E115" s="28">
        <v>1021.12</v>
      </c>
      <c r="F115" s="28">
        <f t="shared" si="3"/>
        <v>12253.44</v>
      </c>
      <c r="G115" s="29">
        <f t="shared" si="4"/>
        <v>8.0403719447668151E-2</v>
      </c>
      <c r="H115" s="29">
        <f t="shared" si="5"/>
        <v>94.697293766450997</v>
      </c>
    </row>
    <row r="116" spans="1:8" ht="45" x14ac:dyDescent="0.25">
      <c r="A116" s="26" t="s">
        <v>558</v>
      </c>
      <c r="B116" s="25" t="s">
        <v>96</v>
      </c>
      <c r="C116" s="24" t="s">
        <v>0</v>
      </c>
      <c r="D116" s="27">
        <v>232.54</v>
      </c>
      <c r="E116" s="28">
        <v>52.102648000000002</v>
      </c>
      <c r="F116" s="28">
        <f t="shared" si="3"/>
        <v>12115.949765920001</v>
      </c>
      <c r="G116" s="29">
        <f t="shared" si="4"/>
        <v>7.9501546163450607E-2</v>
      </c>
      <c r="H116" s="29">
        <f t="shared" si="5"/>
        <v>94.776795312614453</v>
      </c>
    </row>
    <row r="117" spans="1:8" ht="45" x14ac:dyDescent="0.25">
      <c r="A117" s="26" t="s">
        <v>559</v>
      </c>
      <c r="B117" s="25" t="s">
        <v>439</v>
      </c>
      <c r="C117" s="24" t="s">
        <v>12</v>
      </c>
      <c r="D117" s="27">
        <v>12</v>
      </c>
      <c r="E117" s="28">
        <v>995.3367199999999</v>
      </c>
      <c r="F117" s="28">
        <f t="shared" si="3"/>
        <v>11944.040639999999</v>
      </c>
      <c r="G117" s="29">
        <f t="shared" si="4"/>
        <v>7.8373525531614516E-2</v>
      </c>
      <c r="H117" s="29">
        <f t="shared" si="5"/>
        <v>94.855168838146071</v>
      </c>
    </row>
    <row r="118" spans="1:8" x14ac:dyDescent="0.25">
      <c r="A118" s="26" t="s">
        <v>560</v>
      </c>
      <c r="B118" s="25" t="s">
        <v>89</v>
      </c>
      <c r="C118" s="24" t="s">
        <v>20</v>
      </c>
      <c r="D118" s="27">
        <v>6</v>
      </c>
      <c r="E118" s="28">
        <v>1914.6</v>
      </c>
      <c r="F118" s="28">
        <f t="shared" si="3"/>
        <v>11487.599999999999</v>
      </c>
      <c r="G118" s="29">
        <f t="shared" si="4"/>
        <v>7.537848698218888E-2</v>
      </c>
      <c r="H118" s="29">
        <f t="shared" si="5"/>
        <v>94.930547325128259</v>
      </c>
    </row>
    <row r="119" spans="1:8" ht="165" x14ac:dyDescent="0.25">
      <c r="A119" s="26" t="s">
        <v>561</v>
      </c>
      <c r="B119" s="25" t="s">
        <v>90</v>
      </c>
      <c r="C119" s="24" t="s">
        <v>20</v>
      </c>
      <c r="D119" s="27">
        <v>1</v>
      </c>
      <c r="E119" s="28">
        <v>11359.96</v>
      </c>
      <c r="F119" s="28">
        <f t="shared" si="3"/>
        <v>11359.96</v>
      </c>
      <c r="G119" s="29">
        <f t="shared" si="4"/>
        <v>7.4540948237942328E-2</v>
      </c>
      <c r="H119" s="29">
        <f t="shared" si="5"/>
        <v>95.005088273366198</v>
      </c>
    </row>
    <row r="120" spans="1:8" x14ac:dyDescent="0.25">
      <c r="A120" s="26" t="s">
        <v>562</v>
      </c>
      <c r="B120" s="25" t="s">
        <v>91</v>
      </c>
      <c r="C120" s="24" t="s">
        <v>20</v>
      </c>
      <c r="D120" s="27">
        <v>2</v>
      </c>
      <c r="E120" s="28">
        <v>5641.6114159999997</v>
      </c>
      <c r="F120" s="28">
        <f t="shared" si="3"/>
        <v>11283.222831999999</v>
      </c>
      <c r="G120" s="29">
        <f t="shared" si="4"/>
        <v>7.4037419944901317E-2</v>
      </c>
      <c r="H120" s="29">
        <f t="shared" si="5"/>
        <v>95.079125693311099</v>
      </c>
    </row>
    <row r="121" spans="1:8" ht="60" x14ac:dyDescent="0.25">
      <c r="A121" s="26" t="s">
        <v>563</v>
      </c>
      <c r="B121" s="25" t="s">
        <v>92</v>
      </c>
      <c r="C121" s="24" t="s">
        <v>7</v>
      </c>
      <c r="D121" s="27">
        <v>140</v>
      </c>
      <c r="E121" s="28">
        <v>79.813292000000004</v>
      </c>
      <c r="F121" s="28">
        <f t="shared" si="3"/>
        <v>11173.86088</v>
      </c>
      <c r="G121" s="29">
        <f t="shared" si="4"/>
        <v>7.3319816748830882E-2</v>
      </c>
      <c r="H121" s="29">
        <f t="shared" si="5"/>
        <v>95.152445510059934</v>
      </c>
    </row>
    <row r="122" spans="1:8" ht="45" x14ac:dyDescent="0.25">
      <c r="A122" s="26" t="s">
        <v>564</v>
      </c>
      <c r="B122" s="25" t="s">
        <v>93</v>
      </c>
      <c r="C122" s="24" t="s">
        <v>12</v>
      </c>
      <c r="D122" s="27">
        <v>204</v>
      </c>
      <c r="E122" s="28">
        <v>53.940663999999998</v>
      </c>
      <c r="F122" s="28">
        <f t="shared" si="3"/>
        <v>11003.895456</v>
      </c>
      <c r="G122" s="29">
        <f t="shared" si="4"/>
        <v>7.2204550156992175E-2</v>
      </c>
      <c r="H122" s="29">
        <f t="shared" si="5"/>
        <v>95.224650060216931</v>
      </c>
    </row>
    <row r="123" spans="1:8" ht="30" x14ac:dyDescent="0.25">
      <c r="A123" s="26">
        <v>96114</v>
      </c>
      <c r="B123" s="25" t="s">
        <v>94</v>
      </c>
      <c r="C123" s="24" t="s">
        <v>0</v>
      </c>
      <c r="D123" s="27">
        <v>220.14</v>
      </c>
      <c r="E123" s="28">
        <v>49.307332000000002</v>
      </c>
      <c r="F123" s="28">
        <f t="shared" si="3"/>
        <v>10854.516066480001</v>
      </c>
      <c r="G123" s="29">
        <f t="shared" si="4"/>
        <v>7.1224363488903056E-2</v>
      </c>
      <c r="H123" s="29">
        <f t="shared" si="5"/>
        <v>95.29587442370584</v>
      </c>
    </row>
    <row r="124" spans="1:8" ht="45" x14ac:dyDescent="0.25">
      <c r="A124" s="26" t="s">
        <v>565</v>
      </c>
      <c r="B124" s="25" t="s">
        <v>95</v>
      </c>
      <c r="C124" s="24" t="s">
        <v>20</v>
      </c>
      <c r="D124" s="27">
        <v>3</v>
      </c>
      <c r="E124" s="28">
        <v>3573.92</v>
      </c>
      <c r="F124" s="28">
        <f t="shared" si="3"/>
        <v>10721.76</v>
      </c>
      <c r="G124" s="29">
        <f t="shared" si="4"/>
        <v>7.0353254516709623E-2</v>
      </c>
      <c r="H124" s="29">
        <f t="shared" si="5"/>
        <v>95.366227678222543</v>
      </c>
    </row>
    <row r="125" spans="1:8" ht="45" x14ac:dyDescent="0.25">
      <c r="A125" s="26" t="s">
        <v>566</v>
      </c>
      <c r="B125" s="25" t="s">
        <v>97</v>
      </c>
      <c r="C125" s="24" t="s">
        <v>12</v>
      </c>
      <c r="D125" s="27">
        <v>1</v>
      </c>
      <c r="E125" s="28">
        <v>10122.515728</v>
      </c>
      <c r="F125" s="28">
        <f t="shared" si="3"/>
        <v>10122.515728</v>
      </c>
      <c r="G125" s="29">
        <f t="shared" si="4"/>
        <v>6.6421177620220956E-2</v>
      </c>
      <c r="H125" s="29">
        <f t="shared" si="5"/>
        <v>95.432648855842771</v>
      </c>
    </row>
    <row r="126" spans="1:8" ht="30" x14ac:dyDescent="0.25">
      <c r="A126" s="26" t="s">
        <v>567</v>
      </c>
      <c r="B126" s="25" t="s">
        <v>98</v>
      </c>
      <c r="C126" s="24" t="s">
        <v>12</v>
      </c>
      <c r="D126" s="27">
        <v>2342</v>
      </c>
      <c r="E126" s="28">
        <v>4.3142319999999996</v>
      </c>
      <c r="F126" s="28">
        <f t="shared" si="3"/>
        <v>10103.931343999999</v>
      </c>
      <c r="G126" s="29">
        <f t="shared" si="4"/>
        <v>6.629923197905864E-2</v>
      </c>
      <c r="H126" s="29">
        <f t="shared" si="5"/>
        <v>95.49894808782183</v>
      </c>
    </row>
    <row r="127" spans="1:8" x14ac:dyDescent="0.25">
      <c r="A127" s="26" t="s">
        <v>568</v>
      </c>
      <c r="B127" s="25" t="s">
        <v>99</v>
      </c>
      <c r="C127" s="24" t="s">
        <v>20</v>
      </c>
      <c r="D127" s="27">
        <v>2</v>
      </c>
      <c r="E127" s="28">
        <v>4951.0151959999994</v>
      </c>
      <c r="F127" s="28">
        <f t="shared" si="3"/>
        <v>9902.0303919999988</v>
      </c>
      <c r="G127" s="29">
        <f t="shared" si="4"/>
        <v>6.4974413193409464E-2</v>
      </c>
      <c r="H127" s="29">
        <f t="shared" si="5"/>
        <v>95.563922501015242</v>
      </c>
    </row>
    <row r="128" spans="1:8" ht="75" x14ac:dyDescent="0.25">
      <c r="A128" s="26" t="s">
        <v>569</v>
      </c>
      <c r="B128" s="25" t="s">
        <v>100</v>
      </c>
      <c r="C128" s="24" t="s">
        <v>1</v>
      </c>
      <c r="D128" s="27">
        <v>2</v>
      </c>
      <c r="E128" s="28">
        <v>4876.0777520000001</v>
      </c>
      <c r="F128" s="28">
        <f t="shared" si="3"/>
        <v>9752.1555040000003</v>
      </c>
      <c r="G128" s="29">
        <f t="shared" si="4"/>
        <v>6.3990975199915187E-2</v>
      </c>
      <c r="H128" s="29">
        <f t="shared" si="5"/>
        <v>95.627913476215156</v>
      </c>
    </row>
    <row r="129" spans="1:8" x14ac:dyDescent="0.25">
      <c r="A129" s="26">
        <v>84154</v>
      </c>
      <c r="B129" s="25" t="s">
        <v>101</v>
      </c>
      <c r="C129" s="24" t="s">
        <v>102</v>
      </c>
      <c r="D129" s="27">
        <v>92.16</v>
      </c>
      <c r="E129" s="28">
        <v>105.55828</v>
      </c>
      <c r="F129" s="28">
        <f t="shared" si="3"/>
        <v>9728.2510848000002</v>
      </c>
      <c r="G129" s="29">
        <f t="shared" si="4"/>
        <v>6.383412094389268E-2</v>
      </c>
      <c r="H129" s="29">
        <f t="shared" si="5"/>
        <v>95.691747597159051</v>
      </c>
    </row>
    <row r="130" spans="1:8" x14ac:dyDescent="0.25">
      <c r="A130" s="26" t="s">
        <v>570</v>
      </c>
      <c r="B130" s="25" t="s">
        <v>103</v>
      </c>
      <c r="C130" s="24" t="s">
        <v>7</v>
      </c>
      <c r="D130" s="27">
        <v>180</v>
      </c>
      <c r="E130" s="28">
        <v>52.715319999999998</v>
      </c>
      <c r="F130" s="28">
        <f t="shared" si="3"/>
        <v>9488.757599999999</v>
      </c>
      <c r="G130" s="29">
        <f t="shared" si="4"/>
        <v>6.2262630247288009E-2</v>
      </c>
      <c r="H130" s="29">
        <f t="shared" si="5"/>
        <v>95.75401022740634</v>
      </c>
    </row>
    <row r="131" spans="1:8" x14ac:dyDescent="0.25">
      <c r="A131" s="26">
        <v>95734</v>
      </c>
      <c r="B131" s="25" t="s">
        <v>104</v>
      </c>
      <c r="C131" s="24" t="s">
        <v>12</v>
      </c>
      <c r="D131" s="27">
        <v>1400</v>
      </c>
      <c r="E131" s="28">
        <v>6.5606959999999992</v>
      </c>
      <c r="F131" s="28">
        <f t="shared" si="3"/>
        <v>9184.9743999999992</v>
      </c>
      <c r="G131" s="29">
        <f t="shared" si="4"/>
        <v>6.0269288035981236E-2</v>
      </c>
      <c r="H131" s="29">
        <f t="shared" si="5"/>
        <v>95.814279515442323</v>
      </c>
    </row>
    <row r="132" spans="1:8" ht="75" x14ac:dyDescent="0.25">
      <c r="A132" s="26" t="s">
        <v>571</v>
      </c>
      <c r="B132" s="25" t="s">
        <v>105</v>
      </c>
      <c r="C132" s="24" t="s">
        <v>20</v>
      </c>
      <c r="D132" s="27">
        <v>2</v>
      </c>
      <c r="E132" s="28">
        <v>4467.3999999999996</v>
      </c>
      <c r="F132" s="28">
        <f t="shared" si="3"/>
        <v>8934.7999999999993</v>
      </c>
      <c r="G132" s="29">
        <f t="shared" si="4"/>
        <v>5.8627712097258013E-2</v>
      </c>
      <c r="H132" s="29">
        <f t="shared" si="5"/>
        <v>95.872907227539585</v>
      </c>
    </row>
    <row r="133" spans="1:8" ht="105" x14ac:dyDescent="0.25">
      <c r="A133" s="26" t="s">
        <v>572</v>
      </c>
      <c r="B133" s="25" t="s">
        <v>440</v>
      </c>
      <c r="C133" s="24" t="s">
        <v>12</v>
      </c>
      <c r="D133" s="27">
        <v>8</v>
      </c>
      <c r="E133" s="28">
        <v>1084.94</v>
      </c>
      <c r="F133" s="28">
        <f t="shared" si="3"/>
        <v>8679.52</v>
      </c>
      <c r="G133" s="29">
        <f t="shared" si="4"/>
        <v>5.6952634608764929E-2</v>
      </c>
      <c r="H133" s="29">
        <f t="shared" si="5"/>
        <v>95.929859862148348</v>
      </c>
    </row>
    <row r="134" spans="1:8" x14ac:dyDescent="0.25">
      <c r="A134" s="26">
        <v>92349</v>
      </c>
      <c r="B134" s="25" t="s">
        <v>441</v>
      </c>
      <c r="C134" s="24" t="s">
        <v>12</v>
      </c>
      <c r="D134" s="27">
        <v>105</v>
      </c>
      <c r="E134" s="28">
        <v>80.796120000000002</v>
      </c>
      <c r="F134" s="28">
        <f t="shared" si="3"/>
        <v>8483.5925999999999</v>
      </c>
      <c r="G134" s="29">
        <f t="shared" si="4"/>
        <v>5.5667012636346491E-2</v>
      </c>
      <c r="H134" s="29">
        <f t="shared" si="5"/>
        <v>95.985526874784696</v>
      </c>
    </row>
    <row r="135" spans="1:8" x14ac:dyDescent="0.25">
      <c r="A135" s="26" t="s">
        <v>573</v>
      </c>
      <c r="B135" s="25" t="s">
        <v>442</v>
      </c>
      <c r="C135" s="24" t="s">
        <v>12</v>
      </c>
      <c r="D135" s="27">
        <v>4</v>
      </c>
      <c r="E135" s="28">
        <v>2021.8175999999999</v>
      </c>
      <c r="F135" s="28">
        <f t="shared" si="3"/>
        <v>8087.2703999999994</v>
      </c>
      <c r="G135" s="29">
        <f t="shared" si="4"/>
        <v>5.306645483546097E-2</v>
      </c>
      <c r="H135" s="29">
        <f t="shared" si="5"/>
        <v>96.038593329620156</v>
      </c>
    </row>
    <row r="136" spans="1:8" ht="30" x14ac:dyDescent="0.25">
      <c r="A136" s="26" t="s">
        <v>574</v>
      </c>
      <c r="B136" s="25" t="s">
        <v>106</v>
      </c>
      <c r="C136" s="24" t="s">
        <v>12</v>
      </c>
      <c r="D136" s="27">
        <v>7</v>
      </c>
      <c r="E136" s="28">
        <v>1130.6861759999999</v>
      </c>
      <c r="F136" s="28">
        <f t="shared" si="3"/>
        <v>7914.8032319999993</v>
      </c>
      <c r="G136" s="29">
        <f t="shared" si="4"/>
        <v>5.1934772484235038E-2</v>
      </c>
      <c r="H136" s="29">
        <f t="shared" si="5"/>
        <v>96.090528102104386</v>
      </c>
    </row>
    <row r="137" spans="1:8" x14ac:dyDescent="0.25">
      <c r="A137" s="26" t="s">
        <v>575</v>
      </c>
      <c r="B137" s="25" t="s">
        <v>107</v>
      </c>
      <c r="C137" s="24" t="s">
        <v>0</v>
      </c>
      <c r="D137" s="27">
        <v>517.1</v>
      </c>
      <c r="E137" s="28">
        <v>15.099812</v>
      </c>
      <c r="F137" s="28">
        <f t="shared" si="3"/>
        <v>7808.1127852</v>
      </c>
      <c r="G137" s="29">
        <f t="shared" si="4"/>
        <v>5.1234698974081685E-2</v>
      </c>
      <c r="H137" s="29">
        <f t="shared" si="5"/>
        <v>96.141762801078471</v>
      </c>
    </row>
    <row r="138" spans="1:8" ht="90" x14ac:dyDescent="0.25">
      <c r="A138" s="26">
        <v>93360</v>
      </c>
      <c r="B138" s="25" t="s">
        <v>113</v>
      </c>
      <c r="C138" s="24" t="s">
        <v>23</v>
      </c>
      <c r="D138" s="27">
        <v>365.43</v>
      </c>
      <c r="E138" s="28">
        <v>21.328644000000001</v>
      </c>
      <c r="F138" s="28">
        <f t="shared" si="3"/>
        <v>7794.1263769200004</v>
      </c>
      <c r="G138" s="29">
        <f t="shared" si="4"/>
        <v>5.1142923991103387E-2</v>
      </c>
      <c r="H138" s="29">
        <f t="shared" si="5"/>
        <v>96.192905725069579</v>
      </c>
    </row>
    <row r="139" spans="1:8" ht="45" x14ac:dyDescent="0.25">
      <c r="A139" s="26" t="s">
        <v>576</v>
      </c>
      <c r="B139" s="25" t="s">
        <v>108</v>
      </c>
      <c r="C139" s="24" t="s">
        <v>12</v>
      </c>
      <c r="D139" s="27">
        <v>24</v>
      </c>
      <c r="E139" s="28">
        <v>319.10000000000002</v>
      </c>
      <c r="F139" s="28">
        <f t="shared" si="3"/>
        <v>7658.4000000000005</v>
      </c>
      <c r="G139" s="29">
        <f t="shared" si="4"/>
        <v>5.0252324654792589E-2</v>
      </c>
      <c r="H139" s="29">
        <f t="shared" si="5"/>
        <v>96.243158049724371</v>
      </c>
    </row>
    <row r="140" spans="1:8" ht="60" x14ac:dyDescent="0.25">
      <c r="A140" s="26">
        <v>93177</v>
      </c>
      <c r="B140" s="25" t="s">
        <v>109</v>
      </c>
      <c r="C140" s="24" t="s">
        <v>110</v>
      </c>
      <c r="D140" s="27">
        <v>4331.67</v>
      </c>
      <c r="E140" s="28">
        <v>1.7614319999999999</v>
      </c>
      <c r="F140" s="28">
        <f t="shared" si="3"/>
        <v>7629.9421514400001</v>
      </c>
      <c r="G140" s="29">
        <f t="shared" si="4"/>
        <v>5.0065592041607848E-2</v>
      </c>
      <c r="H140" s="29">
        <f t="shared" si="5"/>
        <v>96.293223641765977</v>
      </c>
    </row>
    <row r="141" spans="1:8" ht="30" x14ac:dyDescent="0.25">
      <c r="A141" s="26" t="s">
        <v>577</v>
      </c>
      <c r="B141" s="25" t="s">
        <v>111</v>
      </c>
      <c r="C141" s="24" t="s">
        <v>0</v>
      </c>
      <c r="D141" s="27">
        <v>175</v>
      </c>
      <c r="E141" s="28">
        <v>42.248840000000001</v>
      </c>
      <c r="F141" s="28">
        <f t="shared" ref="F141:F204" si="6">D141*E141</f>
        <v>7393.5470000000005</v>
      </c>
      <c r="G141" s="29">
        <f t="shared" si="4"/>
        <v>4.8514431760481015E-2</v>
      </c>
      <c r="H141" s="29">
        <f t="shared" si="5"/>
        <v>96.341738073526457</v>
      </c>
    </row>
    <row r="142" spans="1:8" x14ac:dyDescent="0.25">
      <c r="A142" s="26" t="s">
        <v>578</v>
      </c>
      <c r="B142" s="25" t="s">
        <v>112</v>
      </c>
      <c r="C142" s="24" t="s">
        <v>20</v>
      </c>
      <c r="D142" s="27">
        <v>3</v>
      </c>
      <c r="E142" s="28">
        <v>2425.16</v>
      </c>
      <c r="F142" s="28">
        <f t="shared" si="6"/>
        <v>7275.48</v>
      </c>
      <c r="G142" s="29">
        <f t="shared" ref="G142:G205" si="7">F142/$F$470*100</f>
        <v>4.7739708422052954E-2</v>
      </c>
      <c r="H142" s="29">
        <f t="shared" ref="H142:H205" si="8">H141+G142</f>
        <v>96.389477781948514</v>
      </c>
    </row>
    <row r="143" spans="1:8" x14ac:dyDescent="0.25">
      <c r="A143" s="26" t="s">
        <v>579</v>
      </c>
      <c r="B143" s="25" t="s">
        <v>443</v>
      </c>
      <c r="C143" s="24" t="s">
        <v>12</v>
      </c>
      <c r="D143" s="27">
        <v>25</v>
      </c>
      <c r="E143" s="28">
        <v>281.65042399999999</v>
      </c>
      <c r="F143" s="28">
        <f t="shared" si="6"/>
        <v>7041.2605999999996</v>
      </c>
      <c r="G143" s="29">
        <f t="shared" si="7"/>
        <v>4.6202824826360546E-2</v>
      </c>
      <c r="H143" s="29">
        <f t="shared" si="8"/>
        <v>96.435680606774881</v>
      </c>
    </row>
    <row r="144" spans="1:8" x14ac:dyDescent="0.25">
      <c r="A144" s="26">
        <v>89714</v>
      </c>
      <c r="B144" s="25" t="s">
        <v>114</v>
      </c>
      <c r="C144" s="24" t="s">
        <v>7</v>
      </c>
      <c r="D144" s="27">
        <v>150</v>
      </c>
      <c r="E144" s="28">
        <v>46.014219999999995</v>
      </c>
      <c r="F144" s="28">
        <f t="shared" si="6"/>
        <v>6902.1329999999989</v>
      </c>
      <c r="G144" s="29">
        <f t="shared" si="7"/>
        <v>4.5289907595131816E-2</v>
      </c>
      <c r="H144" s="29">
        <f t="shared" si="8"/>
        <v>96.480970514370014</v>
      </c>
    </row>
    <row r="145" spans="1:8" ht="45" x14ac:dyDescent="0.25">
      <c r="A145" s="26" t="s">
        <v>580</v>
      </c>
      <c r="B145" s="25" t="s">
        <v>116</v>
      </c>
      <c r="C145" s="24" t="s">
        <v>20</v>
      </c>
      <c r="D145" s="27">
        <v>20</v>
      </c>
      <c r="E145" s="28">
        <v>319.10000000000002</v>
      </c>
      <c r="F145" s="28">
        <f t="shared" si="6"/>
        <v>6382</v>
      </c>
      <c r="G145" s="29">
        <f t="shared" si="7"/>
        <v>4.1876937212327159E-2</v>
      </c>
      <c r="H145" s="29">
        <f t="shared" si="8"/>
        <v>96.522847451582336</v>
      </c>
    </row>
    <row r="146" spans="1:8" ht="60" x14ac:dyDescent="0.25">
      <c r="A146" s="26">
        <v>92214</v>
      </c>
      <c r="B146" s="25" t="s">
        <v>117</v>
      </c>
      <c r="C146" s="24" t="s">
        <v>7</v>
      </c>
      <c r="D146" s="27">
        <v>21.22</v>
      </c>
      <c r="E146" s="28">
        <v>298.715892</v>
      </c>
      <c r="F146" s="28">
        <f t="shared" si="6"/>
        <v>6338.7512282399994</v>
      </c>
      <c r="G146" s="29">
        <f t="shared" si="7"/>
        <v>4.1593150609459117E-2</v>
      </c>
      <c r="H146" s="29">
        <f t="shared" si="8"/>
        <v>96.564440602191794</v>
      </c>
    </row>
    <row r="147" spans="1:8" ht="60" x14ac:dyDescent="0.25">
      <c r="A147" s="26" t="s">
        <v>581</v>
      </c>
      <c r="B147" s="25" t="s">
        <v>403</v>
      </c>
      <c r="C147" s="24" t="s">
        <v>12</v>
      </c>
      <c r="D147" s="27">
        <v>1</v>
      </c>
      <c r="E147" s="28">
        <v>6168.0881239999999</v>
      </c>
      <c r="F147" s="28">
        <f t="shared" si="6"/>
        <v>6168.0881239999999</v>
      </c>
      <c r="G147" s="29">
        <f t="shared" si="7"/>
        <v>4.0473306030844376E-2</v>
      </c>
      <c r="H147" s="29">
        <f t="shared" si="8"/>
        <v>96.604913908222642</v>
      </c>
    </row>
    <row r="148" spans="1:8" ht="30" x14ac:dyDescent="0.25">
      <c r="A148" s="26" t="s">
        <v>582</v>
      </c>
      <c r="B148" s="25" t="s">
        <v>118</v>
      </c>
      <c r="C148" s="24" t="s">
        <v>12</v>
      </c>
      <c r="D148" s="27">
        <v>15</v>
      </c>
      <c r="E148" s="28">
        <v>405.53780800000004</v>
      </c>
      <c r="F148" s="28">
        <f t="shared" si="6"/>
        <v>6083.0671200000006</v>
      </c>
      <c r="G148" s="29">
        <f t="shared" si="7"/>
        <v>3.9915421473301758E-2</v>
      </c>
      <c r="H148" s="29">
        <f t="shared" si="8"/>
        <v>96.644829329695938</v>
      </c>
    </row>
    <row r="149" spans="1:8" ht="60" x14ac:dyDescent="0.25">
      <c r="A149" s="26" t="s">
        <v>583</v>
      </c>
      <c r="B149" s="25" t="s">
        <v>119</v>
      </c>
      <c r="C149" s="24" t="s">
        <v>1</v>
      </c>
      <c r="D149" s="27">
        <v>1</v>
      </c>
      <c r="E149" s="28">
        <v>6037.3720000000003</v>
      </c>
      <c r="F149" s="28">
        <f t="shared" si="6"/>
        <v>6037.3720000000003</v>
      </c>
      <c r="G149" s="29">
        <f t="shared" si="7"/>
        <v>3.9615582602861493E-2</v>
      </c>
      <c r="H149" s="29">
        <f t="shared" si="8"/>
        <v>96.684444912298801</v>
      </c>
    </row>
    <row r="150" spans="1:8" ht="30" x14ac:dyDescent="0.25">
      <c r="A150" s="26">
        <v>88496</v>
      </c>
      <c r="B150" s="25" t="s">
        <v>444</v>
      </c>
      <c r="C150" s="24" t="s">
        <v>0</v>
      </c>
      <c r="D150" s="27">
        <v>271.56</v>
      </c>
      <c r="E150" s="28">
        <v>21.992372</v>
      </c>
      <c r="F150" s="28">
        <f t="shared" si="6"/>
        <v>5972.2485403199998</v>
      </c>
      <c r="G150" s="29">
        <f t="shared" si="7"/>
        <v>3.9188260285081968E-2</v>
      </c>
      <c r="H150" s="29">
        <f t="shared" si="8"/>
        <v>96.723633172583888</v>
      </c>
    </row>
    <row r="151" spans="1:8" x14ac:dyDescent="0.25">
      <c r="A151" s="26" t="s">
        <v>584</v>
      </c>
      <c r="B151" s="25" t="s">
        <v>120</v>
      </c>
      <c r="C151" s="24" t="s">
        <v>0</v>
      </c>
      <c r="D151" s="27">
        <v>419.69</v>
      </c>
      <c r="E151" s="28">
        <v>14.129747999999999</v>
      </c>
      <c r="F151" s="28">
        <f t="shared" si="6"/>
        <v>5930.1139381200001</v>
      </c>
      <c r="G151" s="29">
        <f t="shared" si="7"/>
        <v>3.8911784557912471E-2</v>
      </c>
      <c r="H151" s="29">
        <f t="shared" si="8"/>
        <v>96.762544957141799</v>
      </c>
    </row>
    <row r="152" spans="1:8" ht="30" x14ac:dyDescent="0.25">
      <c r="A152" s="26" t="s">
        <v>585</v>
      </c>
      <c r="B152" s="25" t="s">
        <v>121</v>
      </c>
      <c r="C152" s="24" t="s">
        <v>0</v>
      </c>
      <c r="D152" s="27">
        <v>180</v>
      </c>
      <c r="E152" s="28">
        <v>32.420559999999995</v>
      </c>
      <c r="F152" s="28">
        <f t="shared" si="6"/>
        <v>5835.7007999999987</v>
      </c>
      <c r="G152" s="29">
        <f t="shared" si="7"/>
        <v>3.8292271386951945E-2</v>
      </c>
      <c r="H152" s="29">
        <f t="shared" si="8"/>
        <v>96.800837228528749</v>
      </c>
    </row>
    <row r="153" spans="1:8" ht="30" x14ac:dyDescent="0.25">
      <c r="A153" s="26">
        <v>91931</v>
      </c>
      <c r="B153" s="25" t="s">
        <v>122</v>
      </c>
      <c r="C153" s="24" t="s">
        <v>7</v>
      </c>
      <c r="D153" s="27">
        <v>735</v>
      </c>
      <c r="E153" s="28">
        <v>7.9136800000000003</v>
      </c>
      <c r="F153" s="28">
        <f t="shared" si="6"/>
        <v>5816.5547999999999</v>
      </c>
      <c r="G153" s="29">
        <f t="shared" si="7"/>
        <v>3.8166640575314971E-2</v>
      </c>
      <c r="H153" s="29">
        <f t="shared" si="8"/>
        <v>96.839003869104062</v>
      </c>
    </row>
    <row r="154" spans="1:8" ht="120" x14ac:dyDescent="0.25">
      <c r="A154" s="26" t="s">
        <v>586</v>
      </c>
      <c r="B154" s="25" t="s">
        <v>123</v>
      </c>
      <c r="C154" s="24" t="s">
        <v>20</v>
      </c>
      <c r="D154" s="27">
        <v>1</v>
      </c>
      <c r="E154" s="28">
        <v>5743.8</v>
      </c>
      <c r="F154" s="28">
        <f t="shared" si="6"/>
        <v>5743.8</v>
      </c>
      <c r="G154" s="29">
        <f t="shared" si="7"/>
        <v>3.768924349109444E-2</v>
      </c>
      <c r="H154" s="29">
        <f t="shared" si="8"/>
        <v>96.876693112595163</v>
      </c>
    </row>
    <row r="155" spans="1:8" ht="90" x14ac:dyDescent="0.25">
      <c r="A155" s="26" t="s">
        <v>587</v>
      </c>
      <c r="B155" s="25" t="s">
        <v>445</v>
      </c>
      <c r="C155" s="24" t="s">
        <v>12</v>
      </c>
      <c r="D155" s="27">
        <v>8</v>
      </c>
      <c r="E155" s="28">
        <v>714.5031919999999</v>
      </c>
      <c r="F155" s="28">
        <f t="shared" si="6"/>
        <v>5716.0255359999992</v>
      </c>
      <c r="G155" s="29">
        <f t="shared" si="7"/>
        <v>3.7506995060346389E-2</v>
      </c>
      <c r="H155" s="29">
        <f t="shared" si="8"/>
        <v>96.914200107655503</v>
      </c>
    </row>
    <row r="156" spans="1:8" x14ac:dyDescent="0.25">
      <c r="A156" s="26" t="s">
        <v>588</v>
      </c>
      <c r="B156" s="25" t="s">
        <v>124</v>
      </c>
      <c r="C156" s="24" t="s">
        <v>20</v>
      </c>
      <c r="D156" s="27">
        <v>1</v>
      </c>
      <c r="E156" s="28">
        <v>5641.6114159999997</v>
      </c>
      <c r="F156" s="28">
        <f t="shared" si="6"/>
        <v>5641.6114159999997</v>
      </c>
      <c r="G156" s="29">
        <f t="shared" si="7"/>
        <v>3.7018709972450659E-2</v>
      </c>
      <c r="H156" s="29">
        <f t="shared" si="8"/>
        <v>96.951218817627961</v>
      </c>
    </row>
    <row r="157" spans="1:8" ht="45" x14ac:dyDescent="0.25">
      <c r="A157" s="26">
        <v>88489</v>
      </c>
      <c r="B157" s="25" t="s">
        <v>125</v>
      </c>
      <c r="C157" s="24" t="s">
        <v>0</v>
      </c>
      <c r="D157" s="27">
        <v>481.43</v>
      </c>
      <c r="E157" s="28">
        <v>11.717352</v>
      </c>
      <c r="F157" s="28">
        <f t="shared" si="6"/>
        <v>5641.0847733600003</v>
      </c>
      <c r="G157" s="29">
        <f t="shared" si="7"/>
        <v>3.7015254287591899E-2</v>
      </c>
      <c r="H157" s="29">
        <f t="shared" si="8"/>
        <v>96.988234071915556</v>
      </c>
    </row>
    <row r="158" spans="1:8" ht="75" x14ac:dyDescent="0.25">
      <c r="A158" s="26" t="s">
        <v>589</v>
      </c>
      <c r="B158" s="25" t="s">
        <v>126</v>
      </c>
      <c r="C158" s="24" t="s">
        <v>12</v>
      </c>
      <c r="D158" s="27">
        <v>16</v>
      </c>
      <c r="E158" s="28">
        <v>347.52542799999998</v>
      </c>
      <c r="F158" s="28">
        <f t="shared" si="6"/>
        <v>5560.4068479999996</v>
      </c>
      <c r="G158" s="29">
        <f t="shared" si="7"/>
        <v>3.6485867823361003E-2</v>
      </c>
      <c r="H158" s="29">
        <f t="shared" si="8"/>
        <v>97.024719939738915</v>
      </c>
    </row>
    <row r="159" spans="1:8" ht="30" x14ac:dyDescent="0.25">
      <c r="A159" s="26">
        <v>88497</v>
      </c>
      <c r="B159" s="25" t="s">
        <v>444</v>
      </c>
      <c r="C159" s="24" t="s">
        <v>0</v>
      </c>
      <c r="D159" s="27">
        <v>468.95</v>
      </c>
      <c r="E159" s="28">
        <v>11.704587999999999</v>
      </c>
      <c r="F159" s="28">
        <f t="shared" si="6"/>
        <v>5488.8665425999998</v>
      </c>
      <c r="G159" s="29">
        <f t="shared" si="7"/>
        <v>3.6016439920291979E-2</v>
      </c>
      <c r="H159" s="29">
        <f t="shared" si="8"/>
        <v>97.060736379659204</v>
      </c>
    </row>
    <row r="160" spans="1:8" ht="150" x14ac:dyDescent="0.25">
      <c r="A160" s="26" t="s">
        <v>590</v>
      </c>
      <c r="B160" s="25" t="s">
        <v>127</v>
      </c>
      <c r="C160" s="24" t="s">
        <v>7</v>
      </c>
      <c r="D160" s="27">
        <v>600</v>
      </c>
      <c r="E160" s="28">
        <v>8.9347999999999992</v>
      </c>
      <c r="F160" s="28">
        <f t="shared" si="6"/>
        <v>5360.8799999999992</v>
      </c>
      <c r="G160" s="29">
        <f t="shared" si="7"/>
        <v>3.5176627258354805E-2</v>
      </c>
      <c r="H160" s="29">
        <f t="shared" si="8"/>
        <v>97.095913006917556</v>
      </c>
    </row>
    <row r="161" spans="1:8" ht="45" x14ac:dyDescent="0.25">
      <c r="A161" s="26" t="s">
        <v>591</v>
      </c>
      <c r="B161" s="25" t="s">
        <v>128</v>
      </c>
      <c r="C161" s="24" t="s">
        <v>0</v>
      </c>
      <c r="D161" s="27">
        <v>308.52</v>
      </c>
      <c r="E161" s="28">
        <v>17.090996000000001</v>
      </c>
      <c r="F161" s="28">
        <f t="shared" si="6"/>
        <v>5272.9140859199997</v>
      </c>
      <c r="G161" s="29">
        <f t="shared" si="7"/>
        <v>3.4599419006904934E-2</v>
      </c>
      <c r="H161" s="29">
        <f t="shared" si="8"/>
        <v>97.130512425924465</v>
      </c>
    </row>
    <row r="162" spans="1:8" ht="45" x14ac:dyDescent="0.25">
      <c r="A162" s="26" t="s">
        <v>592</v>
      </c>
      <c r="B162" s="25" t="s">
        <v>129</v>
      </c>
      <c r="C162" s="24" t="s">
        <v>12</v>
      </c>
      <c r="D162" s="27">
        <v>42</v>
      </c>
      <c r="E162" s="28">
        <v>124.43623599999999</v>
      </c>
      <c r="F162" s="28">
        <f t="shared" si="6"/>
        <v>5226.3219119999994</v>
      </c>
      <c r="G162" s="29">
        <f t="shared" si="7"/>
        <v>3.4293693914170101E-2</v>
      </c>
      <c r="H162" s="29">
        <f t="shared" si="8"/>
        <v>97.16480611983863</v>
      </c>
    </row>
    <row r="163" spans="1:8" x14ac:dyDescent="0.25">
      <c r="A163" s="26" t="s">
        <v>593</v>
      </c>
      <c r="B163" s="25" t="s">
        <v>130</v>
      </c>
      <c r="C163" s="24" t="s">
        <v>12</v>
      </c>
      <c r="D163" s="27">
        <v>2</v>
      </c>
      <c r="E163" s="28">
        <v>2600.2565519999998</v>
      </c>
      <c r="F163" s="28">
        <f t="shared" si="6"/>
        <v>5200.5131039999997</v>
      </c>
      <c r="G163" s="29">
        <f t="shared" si="7"/>
        <v>3.4124343580083455E-2</v>
      </c>
      <c r="H163" s="29">
        <f t="shared" si="8"/>
        <v>97.198930463418719</v>
      </c>
    </row>
    <row r="164" spans="1:8" x14ac:dyDescent="0.25">
      <c r="A164" s="26" t="s">
        <v>594</v>
      </c>
      <c r="B164" s="25" t="s">
        <v>131</v>
      </c>
      <c r="C164" s="24" t="s">
        <v>20</v>
      </c>
      <c r="D164" s="27">
        <v>1</v>
      </c>
      <c r="E164" s="28">
        <v>5029.1564040000003</v>
      </c>
      <c r="F164" s="28">
        <f t="shared" si="6"/>
        <v>5029.1564040000003</v>
      </c>
      <c r="G164" s="29">
        <f t="shared" si="7"/>
        <v>3.2999947815932476E-2</v>
      </c>
      <c r="H164" s="29">
        <f t="shared" si="8"/>
        <v>97.231930411234657</v>
      </c>
    </row>
    <row r="165" spans="1:8" x14ac:dyDescent="0.25">
      <c r="A165" s="26" t="s">
        <v>595</v>
      </c>
      <c r="B165" s="25" t="s">
        <v>132</v>
      </c>
      <c r="C165" s="24" t="s">
        <v>7</v>
      </c>
      <c r="D165" s="27">
        <v>63.5</v>
      </c>
      <c r="E165" s="28">
        <v>78.268848000000006</v>
      </c>
      <c r="F165" s="28">
        <f t="shared" si="6"/>
        <v>4970.0718480000005</v>
      </c>
      <c r="G165" s="29">
        <f t="shared" si="7"/>
        <v>3.2612251131220751E-2</v>
      </c>
      <c r="H165" s="29">
        <f t="shared" si="8"/>
        <v>97.264542662365884</v>
      </c>
    </row>
    <row r="166" spans="1:8" ht="30" x14ac:dyDescent="0.25">
      <c r="A166" s="26" t="s">
        <v>596</v>
      </c>
      <c r="B166" s="25" t="s">
        <v>446</v>
      </c>
      <c r="C166" s="24" t="s">
        <v>12</v>
      </c>
      <c r="D166" s="27">
        <v>2</v>
      </c>
      <c r="E166" s="28">
        <v>2484.231792</v>
      </c>
      <c r="F166" s="28">
        <f t="shared" si="6"/>
        <v>4968.4635840000001</v>
      </c>
      <c r="G166" s="29">
        <f t="shared" si="7"/>
        <v>3.2601698143043242E-2</v>
      </c>
      <c r="H166" s="29">
        <f t="shared" si="8"/>
        <v>97.297144360508923</v>
      </c>
    </row>
    <row r="167" spans="1:8" x14ac:dyDescent="0.25">
      <c r="A167" s="26">
        <v>84152</v>
      </c>
      <c r="B167" s="25" t="s">
        <v>134</v>
      </c>
      <c r="C167" s="24" t="s">
        <v>23</v>
      </c>
      <c r="D167" s="27">
        <v>14.22</v>
      </c>
      <c r="E167" s="28">
        <v>343.56858800000003</v>
      </c>
      <c r="F167" s="28">
        <f t="shared" si="6"/>
        <v>4885.5453213600003</v>
      </c>
      <c r="G167" s="29">
        <f t="shared" si="7"/>
        <v>3.2057611198773338E-2</v>
      </c>
      <c r="H167" s="29">
        <f t="shared" si="8"/>
        <v>97.32920197170769</v>
      </c>
    </row>
    <row r="168" spans="1:8" ht="30" x14ac:dyDescent="0.25">
      <c r="A168" s="26">
        <v>91927</v>
      </c>
      <c r="B168" s="25" t="s">
        <v>135</v>
      </c>
      <c r="C168" s="24" t="s">
        <v>7</v>
      </c>
      <c r="D168" s="27">
        <v>1160</v>
      </c>
      <c r="E168" s="28">
        <v>4.1993559999999999</v>
      </c>
      <c r="F168" s="28">
        <f t="shared" si="6"/>
        <v>4871.2529599999998</v>
      </c>
      <c r="G168" s="29">
        <f t="shared" si="7"/>
        <v>3.1963828635425073E-2</v>
      </c>
      <c r="H168" s="29">
        <f t="shared" si="8"/>
        <v>97.361165800343116</v>
      </c>
    </row>
    <row r="169" spans="1:8" x14ac:dyDescent="0.25">
      <c r="A169" s="26" t="s">
        <v>597</v>
      </c>
      <c r="B169" s="25" t="s">
        <v>133</v>
      </c>
      <c r="C169" s="24" t="s">
        <v>20</v>
      </c>
      <c r="D169" s="27">
        <v>4</v>
      </c>
      <c r="E169" s="28">
        <v>1212.58</v>
      </c>
      <c r="F169" s="28">
        <f t="shared" si="6"/>
        <v>4850.32</v>
      </c>
      <c r="G169" s="29">
        <f t="shared" si="7"/>
        <v>3.1826472281368638E-2</v>
      </c>
      <c r="H169" s="29">
        <f t="shared" si="8"/>
        <v>97.392992272624483</v>
      </c>
    </row>
    <row r="170" spans="1:8" x14ac:dyDescent="0.25">
      <c r="A170" s="26" t="s">
        <v>598</v>
      </c>
      <c r="B170" s="25" t="s">
        <v>447</v>
      </c>
      <c r="C170" s="24" t="s">
        <v>12</v>
      </c>
      <c r="D170" s="27">
        <v>20</v>
      </c>
      <c r="E170" s="28">
        <v>242.45217999999997</v>
      </c>
      <c r="F170" s="28">
        <f t="shared" si="6"/>
        <v>4849.0435999999991</v>
      </c>
      <c r="G170" s="29">
        <f t="shared" si="7"/>
        <v>3.1818096893926166E-2</v>
      </c>
      <c r="H170" s="29">
        <f t="shared" si="8"/>
        <v>97.424810369518411</v>
      </c>
    </row>
    <row r="171" spans="1:8" x14ac:dyDescent="0.25">
      <c r="A171" s="26">
        <v>83518</v>
      </c>
      <c r="B171" s="25" t="s">
        <v>136</v>
      </c>
      <c r="C171" s="24" t="s">
        <v>23</v>
      </c>
      <c r="D171" s="27">
        <v>13.07</v>
      </c>
      <c r="E171" s="28">
        <v>368.82854399999997</v>
      </c>
      <c r="F171" s="28">
        <f t="shared" si="6"/>
        <v>4820.5890700800001</v>
      </c>
      <c r="G171" s="29">
        <f t="shared" si="7"/>
        <v>3.1631386056748777E-2</v>
      </c>
      <c r="H171" s="29">
        <f t="shared" si="8"/>
        <v>97.456441755575156</v>
      </c>
    </row>
    <row r="172" spans="1:8" ht="90" x14ac:dyDescent="0.25">
      <c r="A172" s="26" t="s">
        <v>599</v>
      </c>
      <c r="B172" s="25" t="s">
        <v>448</v>
      </c>
      <c r="C172" s="24" t="s">
        <v>12</v>
      </c>
      <c r="D172" s="27">
        <v>4</v>
      </c>
      <c r="E172" s="28">
        <v>1198.5013080000001</v>
      </c>
      <c r="F172" s="28">
        <f t="shared" si="6"/>
        <v>4794.0052320000004</v>
      </c>
      <c r="G172" s="29">
        <f t="shared" si="7"/>
        <v>3.1456950187407066E-2</v>
      </c>
      <c r="H172" s="29">
        <f t="shared" si="8"/>
        <v>97.487898705762561</v>
      </c>
    </row>
    <row r="173" spans="1:8" ht="60" x14ac:dyDescent="0.25">
      <c r="A173" s="26" t="s">
        <v>600</v>
      </c>
      <c r="B173" s="25" t="s">
        <v>137</v>
      </c>
      <c r="C173" s="24" t="s">
        <v>23</v>
      </c>
      <c r="D173" s="27">
        <v>17.010000000000002</v>
      </c>
      <c r="E173" s="28">
        <v>279.37843199999998</v>
      </c>
      <c r="F173" s="28">
        <f t="shared" si="6"/>
        <v>4752.2271283199998</v>
      </c>
      <c r="G173" s="29">
        <f t="shared" si="7"/>
        <v>3.1182813705950236E-2</v>
      </c>
      <c r="H173" s="29">
        <f t="shared" si="8"/>
        <v>97.519081519468514</v>
      </c>
    </row>
    <row r="174" spans="1:8" ht="30" x14ac:dyDescent="0.25">
      <c r="A174" s="26">
        <v>88487</v>
      </c>
      <c r="B174" s="25" t="s">
        <v>138</v>
      </c>
      <c r="C174" s="24" t="s">
        <v>0</v>
      </c>
      <c r="D174" s="27">
        <v>512.4</v>
      </c>
      <c r="E174" s="28">
        <v>9.2156079999999996</v>
      </c>
      <c r="F174" s="28">
        <f t="shared" si="6"/>
        <v>4722.0775391999996</v>
      </c>
      <c r="G174" s="29">
        <f t="shared" si="7"/>
        <v>3.0984980354249247E-2</v>
      </c>
      <c r="H174" s="29">
        <f t="shared" si="8"/>
        <v>97.550066499822762</v>
      </c>
    </row>
    <row r="175" spans="1:8" ht="45" x14ac:dyDescent="0.25">
      <c r="A175" s="26" t="s">
        <v>601</v>
      </c>
      <c r="B175" s="25" t="s">
        <v>140</v>
      </c>
      <c r="C175" s="24" t="s">
        <v>12</v>
      </c>
      <c r="D175" s="27">
        <v>10</v>
      </c>
      <c r="E175" s="28">
        <v>452.64973199999997</v>
      </c>
      <c r="F175" s="28">
        <f t="shared" si="6"/>
        <v>4526.4973199999995</v>
      </c>
      <c r="G175" s="29">
        <f t="shared" si="7"/>
        <v>2.9701636487215157E-2</v>
      </c>
      <c r="H175" s="29">
        <f t="shared" si="8"/>
        <v>97.57976813630998</v>
      </c>
    </row>
    <row r="176" spans="1:8" ht="165" x14ac:dyDescent="0.25">
      <c r="A176" s="26" t="s">
        <v>602</v>
      </c>
      <c r="B176" s="25" t="s">
        <v>141</v>
      </c>
      <c r="C176" s="24" t="s">
        <v>12</v>
      </c>
      <c r="D176" s="27">
        <v>4</v>
      </c>
      <c r="E176" s="28">
        <v>1108.36194</v>
      </c>
      <c r="F176" s="28">
        <f t="shared" si="6"/>
        <v>4433.44776</v>
      </c>
      <c r="G176" s="29">
        <f t="shared" si="7"/>
        <v>2.9091070742659431E-2</v>
      </c>
      <c r="H176" s="29">
        <f t="shared" si="8"/>
        <v>97.608859207052646</v>
      </c>
    </row>
    <row r="177" spans="1:8" x14ac:dyDescent="0.25">
      <c r="A177" s="26" t="s">
        <v>603</v>
      </c>
      <c r="B177" s="25" t="s">
        <v>142</v>
      </c>
      <c r="C177" s="24" t="s">
        <v>7</v>
      </c>
      <c r="D177" s="27">
        <v>50.76</v>
      </c>
      <c r="E177" s="28">
        <v>86.935603999999998</v>
      </c>
      <c r="F177" s="28">
        <f t="shared" si="6"/>
        <v>4412.8512590399996</v>
      </c>
      <c r="G177" s="29">
        <f t="shared" si="7"/>
        <v>2.895592214073283E-2</v>
      </c>
      <c r="H177" s="29">
        <f t="shared" si="8"/>
        <v>97.637815129193385</v>
      </c>
    </row>
    <row r="178" spans="1:8" x14ac:dyDescent="0.25">
      <c r="A178" s="26" t="s">
        <v>604</v>
      </c>
      <c r="B178" s="25" t="s">
        <v>143</v>
      </c>
      <c r="C178" s="24" t="s">
        <v>20</v>
      </c>
      <c r="D178" s="27">
        <v>4</v>
      </c>
      <c r="E178" s="28">
        <v>1097.704</v>
      </c>
      <c r="F178" s="28">
        <f t="shared" si="6"/>
        <v>4390.8159999999998</v>
      </c>
      <c r="G178" s="29">
        <f t="shared" si="7"/>
        <v>2.8811332802081081E-2</v>
      </c>
      <c r="H178" s="29">
        <f t="shared" si="8"/>
        <v>97.666626461995463</v>
      </c>
    </row>
    <row r="179" spans="1:8" x14ac:dyDescent="0.25">
      <c r="A179" s="26" t="s">
        <v>605</v>
      </c>
      <c r="B179" s="25" t="s">
        <v>144</v>
      </c>
      <c r="C179" s="24" t="s">
        <v>7</v>
      </c>
      <c r="D179" s="27">
        <v>32.799999999999997</v>
      </c>
      <c r="E179" s="28">
        <v>133.115756</v>
      </c>
      <c r="F179" s="28">
        <f t="shared" si="6"/>
        <v>4366.1967967999999</v>
      </c>
      <c r="G179" s="29">
        <f t="shared" si="7"/>
        <v>2.8649788329090813E-2</v>
      </c>
      <c r="H179" s="29">
        <f t="shared" si="8"/>
        <v>97.695276250324554</v>
      </c>
    </row>
    <row r="180" spans="1:8" ht="195" x14ac:dyDescent="0.25">
      <c r="A180" s="26" t="s">
        <v>606</v>
      </c>
      <c r="B180" s="25" t="s">
        <v>145</v>
      </c>
      <c r="C180" s="24" t="s">
        <v>20</v>
      </c>
      <c r="D180" s="27">
        <v>1</v>
      </c>
      <c r="E180" s="28">
        <v>4365.2879999999996</v>
      </c>
      <c r="F180" s="28">
        <f t="shared" si="6"/>
        <v>4365.2879999999996</v>
      </c>
      <c r="G180" s="29">
        <f t="shared" si="7"/>
        <v>2.8643825053231774E-2</v>
      </c>
      <c r="H180" s="29">
        <f t="shared" si="8"/>
        <v>97.723920075377791</v>
      </c>
    </row>
    <row r="181" spans="1:8" x14ac:dyDescent="0.25">
      <c r="A181" s="26" t="s">
        <v>607</v>
      </c>
      <c r="B181" s="25" t="s">
        <v>450</v>
      </c>
      <c r="C181" s="24" t="s">
        <v>12</v>
      </c>
      <c r="D181" s="27">
        <v>18</v>
      </c>
      <c r="E181" s="28">
        <v>241.90332800000002</v>
      </c>
      <c r="F181" s="28">
        <f t="shared" si="6"/>
        <v>4354.2599040000005</v>
      </c>
      <c r="G181" s="29">
        <f t="shared" si="7"/>
        <v>2.8571461705728878E-2</v>
      </c>
      <c r="H181" s="29">
        <f t="shared" si="8"/>
        <v>97.752491537083515</v>
      </c>
    </row>
    <row r="182" spans="1:8" ht="195" x14ac:dyDescent="0.25">
      <c r="A182" s="26" t="s">
        <v>608</v>
      </c>
      <c r="B182" s="25" t="s">
        <v>146</v>
      </c>
      <c r="C182" s="24" t="s">
        <v>20</v>
      </c>
      <c r="D182" s="27">
        <v>4</v>
      </c>
      <c r="E182" s="28">
        <v>1084.94</v>
      </c>
      <c r="F182" s="28">
        <f t="shared" si="6"/>
        <v>4339.76</v>
      </c>
      <c r="G182" s="29">
        <f t="shared" si="7"/>
        <v>2.8476317304382465E-2</v>
      </c>
      <c r="H182" s="29">
        <f t="shared" si="8"/>
        <v>97.780967854387896</v>
      </c>
    </row>
    <row r="183" spans="1:8" ht="45" x14ac:dyDescent="0.25">
      <c r="A183" s="26" t="s">
        <v>609</v>
      </c>
      <c r="B183" s="25" t="s">
        <v>147</v>
      </c>
      <c r="C183" s="24" t="s">
        <v>20</v>
      </c>
      <c r="D183" s="27">
        <v>4</v>
      </c>
      <c r="E183" s="28">
        <v>1084.94</v>
      </c>
      <c r="F183" s="28">
        <f t="shared" si="6"/>
        <v>4339.76</v>
      </c>
      <c r="G183" s="29">
        <f t="shared" si="7"/>
        <v>2.8476317304382465E-2</v>
      </c>
      <c r="H183" s="29">
        <f t="shared" si="8"/>
        <v>97.809444171692277</v>
      </c>
    </row>
    <row r="184" spans="1:8" ht="45" x14ac:dyDescent="0.25">
      <c r="A184" s="26" t="s">
        <v>610</v>
      </c>
      <c r="B184" s="25" t="s">
        <v>449</v>
      </c>
      <c r="C184" s="24" t="s">
        <v>12</v>
      </c>
      <c r="D184" s="27">
        <v>12</v>
      </c>
      <c r="E184" s="28">
        <v>358.65563600000002</v>
      </c>
      <c r="F184" s="28">
        <f t="shared" si="6"/>
        <v>4303.8676320000004</v>
      </c>
      <c r="G184" s="29">
        <f t="shared" si="7"/>
        <v>2.8240801409500343E-2</v>
      </c>
      <c r="H184" s="29">
        <f t="shared" si="8"/>
        <v>97.837684973101773</v>
      </c>
    </row>
    <row r="185" spans="1:8" ht="30" x14ac:dyDescent="0.25">
      <c r="A185" s="26">
        <v>83485</v>
      </c>
      <c r="B185" s="25" t="s">
        <v>148</v>
      </c>
      <c r="C185" s="24" t="s">
        <v>12</v>
      </c>
      <c r="D185" s="27">
        <v>72</v>
      </c>
      <c r="E185" s="28">
        <v>59.250488000000004</v>
      </c>
      <c r="F185" s="28">
        <f t="shared" si="6"/>
        <v>4266.0351360000004</v>
      </c>
      <c r="G185" s="29">
        <f t="shared" si="7"/>
        <v>2.7992554925705664E-2</v>
      </c>
      <c r="H185" s="29">
        <f t="shared" si="8"/>
        <v>97.865677528027476</v>
      </c>
    </row>
    <row r="186" spans="1:8" ht="45" x14ac:dyDescent="0.25">
      <c r="A186" s="26" t="s">
        <v>611</v>
      </c>
      <c r="B186" s="25" t="s">
        <v>149</v>
      </c>
      <c r="C186" s="24" t="s">
        <v>0</v>
      </c>
      <c r="D186" s="27">
        <v>15.154999999999999</v>
      </c>
      <c r="E186" s="28">
        <v>274.92379599999998</v>
      </c>
      <c r="F186" s="28">
        <f t="shared" si="6"/>
        <v>4166.4701283799996</v>
      </c>
      <c r="G186" s="29">
        <f t="shared" si="7"/>
        <v>2.7339236597180495E-2</v>
      </c>
      <c r="H186" s="29">
        <f t="shared" si="8"/>
        <v>97.893016764624662</v>
      </c>
    </row>
    <row r="187" spans="1:8" ht="45" x14ac:dyDescent="0.25">
      <c r="A187" s="26" t="s">
        <v>612</v>
      </c>
      <c r="B187" s="25" t="s">
        <v>150</v>
      </c>
      <c r="C187" s="24" t="s">
        <v>12</v>
      </c>
      <c r="D187" s="27">
        <v>18</v>
      </c>
      <c r="E187" s="28">
        <v>230.79864799999999</v>
      </c>
      <c r="F187" s="28">
        <f t="shared" si="6"/>
        <v>4154.3756640000001</v>
      </c>
      <c r="G187" s="29">
        <f t="shared" si="7"/>
        <v>2.7259876032238787E-2</v>
      </c>
      <c r="H187" s="29">
        <f t="shared" si="8"/>
        <v>97.920276640656894</v>
      </c>
    </row>
    <row r="188" spans="1:8" x14ac:dyDescent="0.25">
      <c r="A188" s="26" t="s">
        <v>613</v>
      </c>
      <c r="B188" s="25" t="s">
        <v>151</v>
      </c>
      <c r="C188" s="24" t="s">
        <v>20</v>
      </c>
      <c r="D188" s="27">
        <v>1</v>
      </c>
      <c r="E188" s="28">
        <v>4084.48</v>
      </c>
      <c r="F188" s="28">
        <f t="shared" si="6"/>
        <v>4084.48</v>
      </c>
      <c r="G188" s="29">
        <f t="shared" si="7"/>
        <v>2.6801239815889381E-2</v>
      </c>
      <c r="H188" s="29">
        <f t="shared" si="8"/>
        <v>97.94707788047279</v>
      </c>
    </row>
    <row r="189" spans="1:8" ht="45" x14ac:dyDescent="0.25">
      <c r="A189" s="26" t="s">
        <v>614</v>
      </c>
      <c r="B189" s="25" t="s">
        <v>152</v>
      </c>
      <c r="C189" s="24" t="s">
        <v>20</v>
      </c>
      <c r="D189" s="27">
        <v>1</v>
      </c>
      <c r="E189" s="28">
        <v>4084.48</v>
      </c>
      <c r="F189" s="28">
        <f t="shared" si="6"/>
        <v>4084.48</v>
      </c>
      <c r="G189" s="29">
        <f t="shared" si="7"/>
        <v>2.6801239815889381E-2</v>
      </c>
      <c r="H189" s="29">
        <f t="shared" si="8"/>
        <v>97.973879120288686</v>
      </c>
    </row>
    <row r="190" spans="1:8" ht="30" x14ac:dyDescent="0.25">
      <c r="A190" s="26" t="s">
        <v>615</v>
      </c>
      <c r="B190" s="25" t="s">
        <v>153</v>
      </c>
      <c r="C190" s="24" t="s">
        <v>0</v>
      </c>
      <c r="D190" s="27">
        <v>10</v>
      </c>
      <c r="E190" s="28">
        <v>404.92513600000001</v>
      </c>
      <c r="F190" s="28">
        <f t="shared" si="6"/>
        <v>4049.2513600000002</v>
      </c>
      <c r="G190" s="29">
        <f t="shared" si="7"/>
        <v>2.6570079122477337E-2</v>
      </c>
      <c r="H190" s="29">
        <f t="shared" si="8"/>
        <v>98.000449199411165</v>
      </c>
    </row>
    <row r="191" spans="1:8" x14ac:dyDescent="0.25">
      <c r="A191" s="26">
        <v>93012</v>
      </c>
      <c r="B191" s="25" t="s">
        <v>154</v>
      </c>
      <c r="C191" s="24" t="s">
        <v>7</v>
      </c>
      <c r="D191" s="27">
        <v>80</v>
      </c>
      <c r="E191" s="28">
        <v>50.570967999999993</v>
      </c>
      <c r="F191" s="28">
        <f t="shared" si="6"/>
        <v>4045.6774399999995</v>
      </c>
      <c r="G191" s="29">
        <f t="shared" si="7"/>
        <v>2.654662803763843E-2</v>
      </c>
      <c r="H191" s="29">
        <f t="shared" si="8"/>
        <v>98.0269958274488</v>
      </c>
    </row>
    <row r="192" spans="1:8" x14ac:dyDescent="0.25">
      <c r="A192" s="26">
        <v>1511</v>
      </c>
      <c r="B192" s="25" t="s">
        <v>451</v>
      </c>
      <c r="C192" s="24" t="s">
        <v>12</v>
      </c>
      <c r="D192" s="27">
        <v>18</v>
      </c>
      <c r="E192" s="28">
        <v>224.22518799999997</v>
      </c>
      <c r="F192" s="28">
        <f t="shared" si="6"/>
        <v>4036.0533839999994</v>
      </c>
      <c r="G192" s="29">
        <f t="shared" si="7"/>
        <v>2.6483477616322238E-2</v>
      </c>
      <c r="H192" s="29">
        <f t="shared" si="8"/>
        <v>98.053479305065125</v>
      </c>
    </row>
    <row r="193" spans="1:8" x14ac:dyDescent="0.25">
      <c r="A193" s="26">
        <v>89578</v>
      </c>
      <c r="B193" s="25" t="s">
        <v>155</v>
      </c>
      <c r="C193" s="24" t="s">
        <v>7</v>
      </c>
      <c r="D193" s="27">
        <v>150</v>
      </c>
      <c r="E193" s="28">
        <v>26.791635999999997</v>
      </c>
      <c r="F193" s="28">
        <f t="shared" si="6"/>
        <v>4018.7453999999993</v>
      </c>
      <c r="G193" s="29">
        <f t="shared" si="7"/>
        <v>2.6369907362602404E-2</v>
      </c>
      <c r="H193" s="29">
        <f t="shared" si="8"/>
        <v>98.079849212427732</v>
      </c>
    </row>
    <row r="194" spans="1:8" x14ac:dyDescent="0.25">
      <c r="A194" s="26">
        <v>89580</v>
      </c>
      <c r="B194" s="25" t="s">
        <v>156</v>
      </c>
      <c r="C194" s="24" t="s">
        <v>7</v>
      </c>
      <c r="D194" s="27">
        <v>75</v>
      </c>
      <c r="E194" s="28">
        <v>52.957836</v>
      </c>
      <c r="F194" s="28">
        <f t="shared" si="6"/>
        <v>3971.8377</v>
      </c>
      <c r="G194" s="29">
        <f t="shared" si="7"/>
        <v>2.6062111874091808E-2</v>
      </c>
      <c r="H194" s="29">
        <f t="shared" si="8"/>
        <v>98.105911324301829</v>
      </c>
    </row>
    <row r="195" spans="1:8" ht="165" x14ac:dyDescent="0.25">
      <c r="A195" s="26" t="s">
        <v>616</v>
      </c>
      <c r="B195" s="25" t="s">
        <v>157</v>
      </c>
      <c r="C195" s="24" t="s">
        <v>20</v>
      </c>
      <c r="D195" s="27">
        <v>4</v>
      </c>
      <c r="E195" s="28">
        <v>957.3</v>
      </c>
      <c r="F195" s="28">
        <f t="shared" si="6"/>
        <v>3829.2</v>
      </c>
      <c r="G195" s="29">
        <f t="shared" si="7"/>
        <v>2.5126162327396295E-2</v>
      </c>
      <c r="H195" s="29">
        <f t="shared" si="8"/>
        <v>98.131037486629225</v>
      </c>
    </row>
    <row r="196" spans="1:8" ht="45" x14ac:dyDescent="0.25">
      <c r="A196" s="26">
        <v>90092</v>
      </c>
      <c r="B196" s="25" t="s">
        <v>164</v>
      </c>
      <c r="C196" s="24" t="s">
        <v>23</v>
      </c>
      <c r="D196" s="27">
        <v>625.09</v>
      </c>
      <c r="E196" s="28">
        <v>6.1139559999999999</v>
      </c>
      <c r="F196" s="28">
        <f t="shared" si="6"/>
        <v>3821.7727560400003</v>
      </c>
      <c r="G196" s="29">
        <f t="shared" si="7"/>
        <v>2.5077426785407333E-2</v>
      </c>
      <c r="H196" s="29">
        <f t="shared" si="8"/>
        <v>98.156114913414626</v>
      </c>
    </row>
    <row r="197" spans="1:8" ht="30" x14ac:dyDescent="0.25">
      <c r="A197" s="26" t="s">
        <v>617</v>
      </c>
      <c r="B197" s="25" t="s">
        <v>158</v>
      </c>
      <c r="C197" s="24" t="s">
        <v>20</v>
      </c>
      <c r="D197" s="27">
        <v>1</v>
      </c>
      <c r="E197" s="28">
        <v>3816.4360000000001</v>
      </c>
      <c r="F197" s="28">
        <f t="shared" si="6"/>
        <v>3816.4360000000001</v>
      </c>
      <c r="G197" s="29">
        <f t="shared" si="7"/>
        <v>2.5042408452971641E-2</v>
      </c>
      <c r="H197" s="29">
        <f t="shared" si="8"/>
        <v>98.181157321867602</v>
      </c>
    </row>
    <row r="198" spans="1:8" ht="30" x14ac:dyDescent="0.25">
      <c r="A198" s="26" t="s">
        <v>618</v>
      </c>
      <c r="B198" s="25" t="s">
        <v>452</v>
      </c>
      <c r="C198" s="24" t="s">
        <v>12</v>
      </c>
      <c r="D198" s="27">
        <v>18</v>
      </c>
      <c r="E198" s="28">
        <v>211.93345599999998</v>
      </c>
      <c r="F198" s="28">
        <f t="shared" si="6"/>
        <v>3814.8022079999996</v>
      </c>
      <c r="G198" s="29">
        <f t="shared" si="7"/>
        <v>2.503168795704528E-2</v>
      </c>
      <c r="H198" s="29">
        <f t="shared" si="8"/>
        <v>98.206189009824641</v>
      </c>
    </row>
    <row r="199" spans="1:8" ht="45" x14ac:dyDescent="0.25">
      <c r="A199" s="26" t="s">
        <v>619</v>
      </c>
      <c r="B199" s="25" t="s">
        <v>453</v>
      </c>
      <c r="C199" s="24" t="s">
        <v>12</v>
      </c>
      <c r="D199" s="27">
        <v>21</v>
      </c>
      <c r="E199" s="28">
        <v>179.33420000000001</v>
      </c>
      <c r="F199" s="28">
        <f t="shared" si="6"/>
        <v>3766.0182000000004</v>
      </c>
      <c r="G199" s="29">
        <f t="shared" si="7"/>
        <v>2.4711580648994261E-2</v>
      </c>
      <c r="H199" s="29">
        <f t="shared" si="8"/>
        <v>98.230900590473638</v>
      </c>
    </row>
    <row r="200" spans="1:8" ht="75" x14ac:dyDescent="0.25">
      <c r="A200" s="26">
        <v>87477</v>
      </c>
      <c r="B200" s="25" t="s">
        <v>161</v>
      </c>
      <c r="C200" s="24" t="s">
        <v>0</v>
      </c>
      <c r="D200" s="27">
        <v>98.72</v>
      </c>
      <c r="E200" s="28">
        <v>37.692092000000002</v>
      </c>
      <c r="F200" s="28">
        <f t="shared" si="6"/>
        <v>3720.9633222400003</v>
      </c>
      <c r="G200" s="29">
        <f t="shared" si="7"/>
        <v>2.4415942872895134E-2</v>
      </c>
      <c r="H200" s="29">
        <f t="shared" si="8"/>
        <v>98.25531653334653</v>
      </c>
    </row>
    <row r="201" spans="1:8" ht="135" x14ac:dyDescent="0.25">
      <c r="A201" s="26" t="s">
        <v>620</v>
      </c>
      <c r="B201" s="25" t="s">
        <v>159</v>
      </c>
      <c r="C201" s="24" t="s">
        <v>12</v>
      </c>
      <c r="D201" s="27">
        <v>1</v>
      </c>
      <c r="E201" s="28">
        <v>3717.7064599999999</v>
      </c>
      <c r="F201" s="28">
        <f t="shared" si="6"/>
        <v>3717.7064599999999</v>
      </c>
      <c r="G201" s="29">
        <f t="shared" si="7"/>
        <v>2.4394572234296936E-2</v>
      </c>
      <c r="H201" s="29">
        <f t="shared" si="8"/>
        <v>98.27971110558083</v>
      </c>
    </row>
    <row r="202" spans="1:8" ht="105" x14ac:dyDescent="0.25">
      <c r="A202" s="26" t="s">
        <v>621</v>
      </c>
      <c r="B202" s="25" t="s">
        <v>160</v>
      </c>
      <c r="C202" s="24" t="s">
        <v>12</v>
      </c>
      <c r="D202" s="27">
        <v>1</v>
      </c>
      <c r="E202" s="28">
        <v>3717.7064599999999</v>
      </c>
      <c r="F202" s="28">
        <f t="shared" si="6"/>
        <v>3717.7064599999999</v>
      </c>
      <c r="G202" s="29">
        <f t="shared" si="7"/>
        <v>2.4394572234296936E-2</v>
      </c>
      <c r="H202" s="29">
        <f t="shared" si="8"/>
        <v>98.30410567781513</v>
      </c>
    </row>
    <row r="203" spans="1:8" ht="60" x14ac:dyDescent="0.25">
      <c r="A203" s="26" t="s">
        <v>622</v>
      </c>
      <c r="B203" s="25" t="s">
        <v>163</v>
      </c>
      <c r="C203" s="24" t="s">
        <v>12</v>
      </c>
      <c r="D203" s="27">
        <v>42</v>
      </c>
      <c r="E203" s="28">
        <v>87.216411999999991</v>
      </c>
      <c r="F203" s="28">
        <f t="shared" si="6"/>
        <v>3663.0893039999996</v>
      </c>
      <c r="G203" s="29">
        <f t="shared" si="7"/>
        <v>2.4036189405633838E-2</v>
      </c>
      <c r="H203" s="29">
        <f t="shared" si="8"/>
        <v>98.328141867220765</v>
      </c>
    </row>
    <row r="204" spans="1:8" x14ac:dyDescent="0.25">
      <c r="A204" s="26" t="s">
        <v>623</v>
      </c>
      <c r="B204" s="25" t="s">
        <v>165</v>
      </c>
      <c r="C204" s="24" t="s">
        <v>20</v>
      </c>
      <c r="D204" s="27">
        <v>3</v>
      </c>
      <c r="E204" s="28">
        <v>1135.9960000000001</v>
      </c>
      <c r="F204" s="28">
        <f t="shared" si="6"/>
        <v>3407.9880000000003</v>
      </c>
      <c r="G204" s="29">
        <f t="shared" si="7"/>
        <v>2.2362284471382703E-2</v>
      </c>
      <c r="H204" s="29">
        <f t="shared" si="8"/>
        <v>98.350504151692149</v>
      </c>
    </row>
    <row r="205" spans="1:8" x14ac:dyDescent="0.25">
      <c r="A205" s="26" t="s">
        <v>624</v>
      </c>
      <c r="B205" s="25" t="s">
        <v>166</v>
      </c>
      <c r="C205" s="24" t="s">
        <v>7</v>
      </c>
      <c r="D205" s="27">
        <v>26.98</v>
      </c>
      <c r="E205" s="28">
        <v>124.11713599999999</v>
      </c>
      <c r="F205" s="28">
        <f t="shared" ref="F205:F268" si="9">D205*E205</f>
        <v>3348.6803292799996</v>
      </c>
      <c r="G205" s="29">
        <f t="shared" si="7"/>
        <v>2.1973123768946033E-2</v>
      </c>
      <c r="H205" s="29">
        <f t="shared" si="8"/>
        <v>98.372477275461094</v>
      </c>
    </row>
    <row r="206" spans="1:8" ht="30" x14ac:dyDescent="0.25">
      <c r="A206" s="26">
        <v>72945</v>
      </c>
      <c r="B206" s="25" t="s">
        <v>167</v>
      </c>
      <c r="C206" s="24" t="s">
        <v>0</v>
      </c>
      <c r="D206" s="27">
        <v>579.96</v>
      </c>
      <c r="E206" s="28">
        <v>5.6927440000000002</v>
      </c>
      <c r="F206" s="28">
        <f t="shared" si="9"/>
        <v>3301.5638102400003</v>
      </c>
      <c r="G206" s="29">
        <f t="shared" ref="G206:G269" si="10">F206/$F$470*100</f>
        <v>2.1663958067049845E-2</v>
      </c>
      <c r="H206" s="29">
        <f t="shared" ref="H206:H269" si="11">H205+G206</f>
        <v>98.394141233528146</v>
      </c>
    </row>
    <row r="207" spans="1:8" x14ac:dyDescent="0.25">
      <c r="A207" s="26" t="s">
        <v>625</v>
      </c>
      <c r="B207" s="25" t="s">
        <v>168</v>
      </c>
      <c r="C207" s="24" t="s">
        <v>4</v>
      </c>
      <c r="D207" s="27">
        <v>100</v>
      </c>
      <c r="E207" s="28">
        <v>32.675840000000001</v>
      </c>
      <c r="F207" s="28">
        <f t="shared" si="9"/>
        <v>3267.5840000000003</v>
      </c>
      <c r="G207" s="29">
        <f t="shared" si="10"/>
        <v>2.1440991852711505E-2</v>
      </c>
      <c r="H207" s="29">
        <f t="shared" si="11"/>
        <v>98.415582225380859</v>
      </c>
    </row>
    <row r="208" spans="1:8" ht="30" x14ac:dyDescent="0.25">
      <c r="A208" s="26" t="s">
        <v>626</v>
      </c>
      <c r="B208" s="25" t="s">
        <v>169</v>
      </c>
      <c r="C208" s="24" t="s">
        <v>7</v>
      </c>
      <c r="D208" s="27">
        <v>63.5</v>
      </c>
      <c r="E208" s="28">
        <v>51.043236</v>
      </c>
      <c r="F208" s="28">
        <f t="shared" si="9"/>
        <v>3241.2454859999998</v>
      </c>
      <c r="G208" s="29">
        <f t="shared" si="10"/>
        <v>2.1268165732836228E-2</v>
      </c>
      <c r="H208" s="29">
        <f t="shared" si="11"/>
        <v>98.436850391113694</v>
      </c>
    </row>
    <row r="209" spans="1:8" x14ac:dyDescent="0.25">
      <c r="A209" s="26" t="s">
        <v>627</v>
      </c>
      <c r="B209" s="25" t="s">
        <v>170</v>
      </c>
      <c r="C209" s="24" t="s">
        <v>20</v>
      </c>
      <c r="D209" s="27">
        <v>1</v>
      </c>
      <c r="E209" s="28">
        <v>3191</v>
      </c>
      <c r="F209" s="28">
        <f t="shared" si="9"/>
        <v>3191</v>
      </c>
      <c r="G209" s="29">
        <f t="shared" si="10"/>
        <v>2.0938468606163579E-2</v>
      </c>
      <c r="H209" s="29">
        <f t="shared" si="11"/>
        <v>98.457788859719855</v>
      </c>
    </row>
    <row r="210" spans="1:8" x14ac:dyDescent="0.25">
      <c r="A210" s="26" t="s">
        <v>628</v>
      </c>
      <c r="B210" s="25" t="s">
        <v>454</v>
      </c>
      <c r="C210" s="24" t="s">
        <v>12</v>
      </c>
      <c r="D210" s="27">
        <v>20</v>
      </c>
      <c r="E210" s="28">
        <v>159.40959599999999</v>
      </c>
      <c r="F210" s="28">
        <f t="shared" si="9"/>
        <v>3188.1919199999998</v>
      </c>
      <c r="G210" s="29">
        <f t="shared" si="10"/>
        <v>2.0920042753790152E-2</v>
      </c>
      <c r="H210" s="29">
        <f t="shared" si="11"/>
        <v>98.478708902473642</v>
      </c>
    </row>
    <row r="211" spans="1:8" ht="60" x14ac:dyDescent="0.25">
      <c r="A211" s="26">
        <v>87879</v>
      </c>
      <c r="B211" s="25" t="s">
        <v>172</v>
      </c>
      <c r="C211" s="24" t="s">
        <v>0</v>
      </c>
      <c r="D211" s="27">
        <v>985.51</v>
      </c>
      <c r="E211" s="28">
        <v>3.1399439999999998</v>
      </c>
      <c r="F211" s="28">
        <f t="shared" si="9"/>
        <v>3094.4462114399998</v>
      </c>
      <c r="G211" s="29">
        <f t="shared" si="10"/>
        <v>2.0304909072923302E-2</v>
      </c>
      <c r="H211" s="29">
        <f t="shared" si="11"/>
        <v>98.499013811546561</v>
      </c>
    </row>
    <row r="212" spans="1:8" ht="180" x14ac:dyDescent="0.25">
      <c r="A212" s="26" t="s">
        <v>629</v>
      </c>
      <c r="B212" s="25" t="s">
        <v>171</v>
      </c>
      <c r="C212" s="24" t="s">
        <v>20</v>
      </c>
      <c r="D212" s="27">
        <v>24</v>
      </c>
      <c r="E212" s="28">
        <v>128.91640000000001</v>
      </c>
      <c r="F212" s="28">
        <f t="shared" si="9"/>
        <v>3093.9936000000002</v>
      </c>
      <c r="G212" s="29">
        <f t="shared" si="10"/>
        <v>2.0301939160536207E-2</v>
      </c>
      <c r="H212" s="29">
        <f t="shared" si="11"/>
        <v>98.519315750707094</v>
      </c>
    </row>
    <row r="213" spans="1:8" x14ac:dyDescent="0.25">
      <c r="A213" s="26" t="s">
        <v>630</v>
      </c>
      <c r="B213" s="25" t="s">
        <v>173</v>
      </c>
      <c r="C213" s="24" t="s">
        <v>20</v>
      </c>
      <c r="D213" s="27">
        <v>4</v>
      </c>
      <c r="E213" s="28">
        <v>753.07600000000002</v>
      </c>
      <c r="F213" s="28">
        <f t="shared" si="9"/>
        <v>3012.3040000000001</v>
      </c>
      <c r="G213" s="29">
        <f t="shared" si="10"/>
        <v>1.9765914364218418E-2</v>
      </c>
      <c r="H213" s="29">
        <f t="shared" si="11"/>
        <v>98.539081665071308</v>
      </c>
    </row>
    <row r="214" spans="1:8" ht="45" x14ac:dyDescent="0.25">
      <c r="A214" s="26" t="s">
        <v>631</v>
      </c>
      <c r="B214" s="25" t="s">
        <v>174</v>
      </c>
      <c r="C214" s="24" t="s">
        <v>1</v>
      </c>
      <c r="D214" s="27">
        <v>2</v>
      </c>
      <c r="E214" s="28">
        <v>1506.152</v>
      </c>
      <c r="F214" s="28">
        <f t="shared" si="9"/>
        <v>3012.3040000000001</v>
      </c>
      <c r="G214" s="29">
        <f t="shared" si="10"/>
        <v>1.9765914364218418E-2</v>
      </c>
      <c r="H214" s="29">
        <f t="shared" si="11"/>
        <v>98.558847579435522</v>
      </c>
    </row>
    <row r="215" spans="1:8" ht="45" x14ac:dyDescent="0.25">
      <c r="A215" s="26" t="s">
        <v>632</v>
      </c>
      <c r="B215" s="25" t="s">
        <v>175</v>
      </c>
      <c r="C215" s="24" t="s">
        <v>1</v>
      </c>
      <c r="D215" s="27">
        <v>4</v>
      </c>
      <c r="E215" s="28">
        <v>740.31200000000001</v>
      </c>
      <c r="F215" s="28">
        <f t="shared" si="9"/>
        <v>2961.248</v>
      </c>
      <c r="G215" s="29">
        <f t="shared" si="10"/>
        <v>1.9430898866519802E-2</v>
      </c>
      <c r="H215" s="29">
        <f t="shared" si="11"/>
        <v>98.578278478302039</v>
      </c>
    </row>
    <row r="216" spans="1:8" ht="45" x14ac:dyDescent="0.25">
      <c r="A216" s="26" t="s">
        <v>633</v>
      </c>
      <c r="B216" s="25" t="s">
        <v>176</v>
      </c>
      <c r="C216" s="24" t="s">
        <v>1</v>
      </c>
      <c r="D216" s="27">
        <v>2</v>
      </c>
      <c r="E216" s="28">
        <v>1470.4128000000001</v>
      </c>
      <c r="F216" s="28">
        <f t="shared" si="9"/>
        <v>2940.8256000000001</v>
      </c>
      <c r="G216" s="29">
        <f t="shared" si="10"/>
        <v>1.9296892667440353E-2</v>
      </c>
      <c r="H216" s="29">
        <f t="shared" si="11"/>
        <v>98.59757537096948</v>
      </c>
    </row>
    <row r="217" spans="1:8" x14ac:dyDescent="0.25">
      <c r="A217" s="26">
        <v>83399</v>
      </c>
      <c r="B217" s="25" t="s">
        <v>177</v>
      </c>
      <c r="C217" s="24" t="s">
        <v>12</v>
      </c>
      <c r="D217" s="27">
        <v>66</v>
      </c>
      <c r="E217" s="28">
        <v>44.367663999999998</v>
      </c>
      <c r="F217" s="28">
        <f t="shared" si="9"/>
        <v>2928.2658240000001</v>
      </c>
      <c r="G217" s="29">
        <f t="shared" si="10"/>
        <v>1.9214478855006496E-2</v>
      </c>
      <c r="H217" s="29">
        <f t="shared" si="11"/>
        <v>98.616789849824485</v>
      </c>
    </row>
    <row r="218" spans="1:8" x14ac:dyDescent="0.25">
      <c r="A218" s="26" t="s">
        <v>634</v>
      </c>
      <c r="B218" s="25" t="s">
        <v>178</v>
      </c>
      <c r="C218" s="24" t="s">
        <v>7</v>
      </c>
      <c r="D218" s="27">
        <v>410</v>
      </c>
      <c r="E218" s="28">
        <v>7.1350759999999998</v>
      </c>
      <c r="F218" s="28">
        <f t="shared" si="9"/>
        <v>2925.3811599999999</v>
      </c>
      <c r="G218" s="29">
        <f t="shared" si="10"/>
        <v>1.9195550479386522E-2</v>
      </c>
      <c r="H218" s="29">
        <f t="shared" si="11"/>
        <v>98.635985400303866</v>
      </c>
    </row>
    <row r="219" spans="1:8" x14ac:dyDescent="0.25">
      <c r="A219" s="26">
        <v>89450</v>
      </c>
      <c r="B219" s="25" t="s">
        <v>179</v>
      </c>
      <c r="C219" s="24" t="s">
        <v>7</v>
      </c>
      <c r="D219" s="27">
        <v>120</v>
      </c>
      <c r="E219" s="28">
        <v>23.970791999999999</v>
      </c>
      <c r="F219" s="28">
        <f t="shared" si="9"/>
        <v>2876.4950399999998</v>
      </c>
      <c r="G219" s="29">
        <f t="shared" si="10"/>
        <v>1.8874773140340095E-2</v>
      </c>
      <c r="H219" s="29">
        <f t="shared" si="11"/>
        <v>98.654860173444206</v>
      </c>
    </row>
    <row r="220" spans="1:8" ht="75" x14ac:dyDescent="0.25">
      <c r="A220" s="26" t="s">
        <v>635</v>
      </c>
      <c r="B220" s="25" t="s">
        <v>180</v>
      </c>
      <c r="C220" s="24" t="s">
        <v>20</v>
      </c>
      <c r="D220" s="27">
        <v>1</v>
      </c>
      <c r="E220" s="28">
        <v>2859.136</v>
      </c>
      <c r="F220" s="28">
        <f t="shared" si="9"/>
        <v>2859.136</v>
      </c>
      <c r="G220" s="29">
        <f t="shared" si="10"/>
        <v>1.8760867871122567E-2</v>
      </c>
      <c r="H220" s="29">
        <f t="shared" si="11"/>
        <v>98.673621041315329</v>
      </c>
    </row>
    <row r="221" spans="1:8" ht="45" x14ac:dyDescent="0.25">
      <c r="A221" s="26" t="s">
        <v>636</v>
      </c>
      <c r="B221" s="25" t="s">
        <v>181</v>
      </c>
      <c r="C221" s="24" t="s">
        <v>1</v>
      </c>
      <c r="D221" s="27">
        <v>2</v>
      </c>
      <c r="E221" s="28">
        <v>1378.5119999999999</v>
      </c>
      <c r="F221" s="28">
        <f t="shared" si="9"/>
        <v>2757.0239999999999</v>
      </c>
      <c r="G221" s="29">
        <f t="shared" si="10"/>
        <v>1.8090836875725332E-2</v>
      </c>
      <c r="H221" s="29">
        <f t="shared" si="11"/>
        <v>98.691711878191057</v>
      </c>
    </row>
    <row r="222" spans="1:8" x14ac:dyDescent="0.25">
      <c r="A222" s="26" t="s">
        <v>637</v>
      </c>
      <c r="B222" s="25" t="s">
        <v>215</v>
      </c>
      <c r="C222" s="24" t="s">
        <v>12</v>
      </c>
      <c r="D222" s="27">
        <v>280</v>
      </c>
      <c r="E222" s="28">
        <v>9.6623479999999997</v>
      </c>
      <c r="F222" s="28">
        <f t="shared" si="9"/>
        <v>2705.4574400000001</v>
      </c>
      <c r="G222" s="29">
        <f t="shared" si="10"/>
        <v>1.775247122304973E-2</v>
      </c>
      <c r="H222" s="29">
        <f t="shared" si="11"/>
        <v>98.709464349414105</v>
      </c>
    </row>
    <row r="223" spans="1:8" ht="30" x14ac:dyDescent="0.25">
      <c r="A223" s="26" t="s">
        <v>638</v>
      </c>
      <c r="B223" s="25" t="s">
        <v>182</v>
      </c>
      <c r="C223" s="24" t="s">
        <v>7</v>
      </c>
      <c r="D223" s="27">
        <v>50.76</v>
      </c>
      <c r="E223" s="28">
        <v>52.3324</v>
      </c>
      <c r="F223" s="28">
        <f t="shared" si="9"/>
        <v>2656.3926240000001</v>
      </c>
      <c r="G223" s="29">
        <f t="shared" si="10"/>
        <v>1.7430521329761358E-2</v>
      </c>
      <c r="H223" s="29">
        <f t="shared" si="11"/>
        <v>98.726894870743862</v>
      </c>
    </row>
    <row r="224" spans="1:8" ht="135" x14ac:dyDescent="0.25">
      <c r="A224" s="26" t="s">
        <v>639</v>
      </c>
      <c r="B224" s="25" t="s">
        <v>183</v>
      </c>
      <c r="C224" s="24" t="s">
        <v>12</v>
      </c>
      <c r="D224" s="27">
        <v>2</v>
      </c>
      <c r="E224" s="28">
        <v>1326.2178919999999</v>
      </c>
      <c r="F224" s="28">
        <f t="shared" si="9"/>
        <v>2652.4357839999998</v>
      </c>
      <c r="G224" s="29">
        <f t="shared" si="10"/>
        <v>1.7404557628689712E-2</v>
      </c>
      <c r="H224" s="29">
        <f t="shared" si="11"/>
        <v>98.744299428372557</v>
      </c>
    </row>
    <row r="225" spans="1:8" ht="90" x14ac:dyDescent="0.25">
      <c r="A225" s="26" t="s">
        <v>640</v>
      </c>
      <c r="B225" s="25" t="s">
        <v>455</v>
      </c>
      <c r="C225" s="24" t="s">
        <v>1</v>
      </c>
      <c r="D225" s="27">
        <v>3</v>
      </c>
      <c r="E225" s="28">
        <v>879.10773600000005</v>
      </c>
      <c r="F225" s="28">
        <f t="shared" si="9"/>
        <v>2637.3232080000002</v>
      </c>
      <c r="G225" s="29">
        <f t="shared" si="10"/>
        <v>1.7305393041370926E-2</v>
      </c>
      <c r="H225" s="29">
        <f t="shared" si="11"/>
        <v>98.761604821413925</v>
      </c>
    </row>
    <row r="226" spans="1:8" ht="180" x14ac:dyDescent="0.25">
      <c r="A226" s="26" t="s">
        <v>641</v>
      </c>
      <c r="B226" s="25" t="s">
        <v>184</v>
      </c>
      <c r="C226" s="24" t="s">
        <v>12</v>
      </c>
      <c r="D226" s="27">
        <v>2</v>
      </c>
      <c r="E226" s="28">
        <v>1296.1714360000001</v>
      </c>
      <c r="F226" s="28">
        <f t="shared" si="9"/>
        <v>2592.3428720000002</v>
      </c>
      <c r="G226" s="29">
        <f t="shared" si="10"/>
        <v>1.7010244387898443E-2</v>
      </c>
      <c r="H226" s="29">
        <f t="shared" si="11"/>
        <v>98.77861506580183</v>
      </c>
    </row>
    <row r="227" spans="1:8" ht="30" x14ac:dyDescent="0.25">
      <c r="A227" s="26" t="s">
        <v>642</v>
      </c>
      <c r="B227" s="25" t="s">
        <v>480</v>
      </c>
      <c r="C227" s="24" t="s">
        <v>23</v>
      </c>
      <c r="D227" s="27">
        <v>5.67</v>
      </c>
      <c r="E227" s="28">
        <v>444.8254</v>
      </c>
      <c r="F227" s="28">
        <f t="shared" si="9"/>
        <v>2522.160018</v>
      </c>
      <c r="G227" s="29">
        <f t="shared" si="10"/>
        <v>1.6549723709374482E-2</v>
      </c>
      <c r="H227" s="29">
        <f t="shared" si="11"/>
        <v>98.795164789511205</v>
      </c>
    </row>
    <row r="228" spans="1:8" x14ac:dyDescent="0.25">
      <c r="A228" s="26" t="s">
        <v>643</v>
      </c>
      <c r="B228" s="25" t="s">
        <v>185</v>
      </c>
      <c r="C228" s="24" t="s">
        <v>7</v>
      </c>
      <c r="D228" s="27">
        <v>36.4</v>
      </c>
      <c r="E228" s="28">
        <v>69.244699999999995</v>
      </c>
      <c r="F228" s="28">
        <f t="shared" si="9"/>
        <v>2520.5070799999999</v>
      </c>
      <c r="G228" s="29">
        <f t="shared" si="10"/>
        <v>1.6538877582636485E-2</v>
      </c>
      <c r="H228" s="29">
        <f t="shared" si="11"/>
        <v>98.811703667093838</v>
      </c>
    </row>
    <row r="229" spans="1:8" ht="30" x14ac:dyDescent="0.25">
      <c r="A229" s="26" t="s">
        <v>644</v>
      </c>
      <c r="B229" s="25" t="s">
        <v>186</v>
      </c>
      <c r="C229" s="24" t="s">
        <v>7</v>
      </c>
      <c r="D229" s="27">
        <v>32.799999999999997</v>
      </c>
      <c r="E229" s="28">
        <v>76.32871999999999</v>
      </c>
      <c r="F229" s="28">
        <f t="shared" si="9"/>
        <v>2503.5820159999994</v>
      </c>
      <c r="G229" s="29">
        <f t="shared" si="10"/>
        <v>1.6427819945149393E-2</v>
      </c>
      <c r="H229" s="29">
        <f t="shared" si="11"/>
        <v>98.828131487038988</v>
      </c>
    </row>
    <row r="230" spans="1:8" x14ac:dyDescent="0.25">
      <c r="A230" s="26">
        <v>72554</v>
      </c>
      <c r="B230" s="25" t="s">
        <v>456</v>
      </c>
      <c r="C230" s="24" t="s">
        <v>12</v>
      </c>
      <c r="D230" s="27">
        <v>4</v>
      </c>
      <c r="E230" s="28">
        <v>624.976496</v>
      </c>
      <c r="F230" s="28">
        <f t="shared" si="9"/>
        <v>2499.905984</v>
      </c>
      <c r="G230" s="29">
        <f t="shared" si="10"/>
        <v>1.6403698829315097E-2</v>
      </c>
      <c r="H230" s="29">
        <f t="shared" si="11"/>
        <v>98.84453518586831</v>
      </c>
    </row>
    <row r="231" spans="1:8" x14ac:dyDescent="0.25">
      <c r="A231" s="26" t="s">
        <v>645</v>
      </c>
      <c r="B231" s="25" t="s">
        <v>457</v>
      </c>
      <c r="C231" s="24" t="s">
        <v>12</v>
      </c>
      <c r="D231" s="27">
        <v>20</v>
      </c>
      <c r="E231" s="28">
        <v>122.393996</v>
      </c>
      <c r="F231" s="28">
        <f t="shared" si="9"/>
        <v>2447.8799199999999</v>
      </c>
      <c r="G231" s="29">
        <f t="shared" si="10"/>
        <v>1.6062318037160201E-2</v>
      </c>
      <c r="H231" s="29">
        <f t="shared" si="11"/>
        <v>98.860597503905467</v>
      </c>
    </row>
    <row r="232" spans="1:8" ht="105" x14ac:dyDescent="0.25">
      <c r="A232" s="26" t="s">
        <v>646</v>
      </c>
      <c r="B232" s="25" t="s">
        <v>187</v>
      </c>
      <c r="C232" s="24" t="s">
        <v>20</v>
      </c>
      <c r="D232" s="27">
        <v>1</v>
      </c>
      <c r="E232" s="28">
        <v>2425.16</v>
      </c>
      <c r="F232" s="28">
        <f t="shared" si="9"/>
        <v>2425.16</v>
      </c>
      <c r="G232" s="29">
        <f t="shared" si="10"/>
        <v>1.5913236140684319E-2</v>
      </c>
      <c r="H232" s="29">
        <f t="shared" si="11"/>
        <v>98.876510740046157</v>
      </c>
    </row>
    <row r="233" spans="1:8" x14ac:dyDescent="0.25">
      <c r="A233" s="26" t="s">
        <v>647</v>
      </c>
      <c r="B233" s="25" t="s">
        <v>188</v>
      </c>
      <c r="C233" s="24" t="s">
        <v>7</v>
      </c>
      <c r="D233" s="27">
        <v>16.399999999999999</v>
      </c>
      <c r="E233" s="28">
        <v>146.14779999999999</v>
      </c>
      <c r="F233" s="28">
        <f t="shared" si="9"/>
        <v>2396.8239199999998</v>
      </c>
      <c r="G233" s="29">
        <f t="shared" si="10"/>
        <v>1.5727302539461585E-2</v>
      </c>
      <c r="H233" s="29">
        <f t="shared" si="11"/>
        <v>98.892238042585618</v>
      </c>
    </row>
    <row r="234" spans="1:8" x14ac:dyDescent="0.25">
      <c r="A234" s="26">
        <v>89849</v>
      </c>
      <c r="B234" s="25" t="s">
        <v>189</v>
      </c>
      <c r="C234" s="24" t="s">
        <v>7</v>
      </c>
      <c r="D234" s="27">
        <v>55</v>
      </c>
      <c r="E234" s="28">
        <v>43.359307999999999</v>
      </c>
      <c r="F234" s="28">
        <f t="shared" si="9"/>
        <v>2384.7619399999999</v>
      </c>
      <c r="G234" s="29">
        <f t="shared" si="10"/>
        <v>1.5648155128130288E-2</v>
      </c>
      <c r="H234" s="29">
        <f t="shared" si="11"/>
        <v>98.907886197713751</v>
      </c>
    </row>
    <row r="235" spans="1:8" ht="30" x14ac:dyDescent="0.25">
      <c r="A235" s="26" t="s">
        <v>648</v>
      </c>
      <c r="B235" s="25" t="s">
        <v>458</v>
      </c>
      <c r="C235" s="24" t="s">
        <v>0</v>
      </c>
      <c r="D235" s="27">
        <v>7.37</v>
      </c>
      <c r="E235" s="28">
        <v>319.59779599999996</v>
      </c>
      <c r="F235" s="28">
        <f t="shared" si="9"/>
        <v>2355.4357565199998</v>
      </c>
      <c r="G235" s="29">
        <f t="shared" si="10"/>
        <v>1.5455724738868434E-2</v>
      </c>
      <c r="H235" s="29">
        <f t="shared" si="11"/>
        <v>98.923341922452622</v>
      </c>
    </row>
    <row r="236" spans="1:8" ht="45" x14ac:dyDescent="0.25">
      <c r="A236" s="26" t="s">
        <v>649</v>
      </c>
      <c r="B236" s="25" t="s">
        <v>190</v>
      </c>
      <c r="C236" s="24" t="s">
        <v>1</v>
      </c>
      <c r="D236" s="27">
        <v>18</v>
      </c>
      <c r="E236" s="28">
        <v>130.856528</v>
      </c>
      <c r="F236" s="28">
        <f t="shared" si="9"/>
        <v>2355.417504</v>
      </c>
      <c r="G236" s="29">
        <f t="shared" si="10"/>
        <v>1.5455604970828008E-2</v>
      </c>
      <c r="H236" s="29">
        <f t="shared" si="11"/>
        <v>98.938797527423446</v>
      </c>
    </row>
    <row r="237" spans="1:8" x14ac:dyDescent="0.25">
      <c r="A237" s="26">
        <v>72261</v>
      </c>
      <c r="B237" s="25" t="s">
        <v>192</v>
      </c>
      <c r="C237" s="24" t="s">
        <v>12</v>
      </c>
      <c r="D237" s="27">
        <v>132</v>
      </c>
      <c r="E237" s="28">
        <v>17.461151999999998</v>
      </c>
      <c r="F237" s="28">
        <f t="shared" si="9"/>
        <v>2304.8720639999997</v>
      </c>
      <c r="G237" s="29">
        <f t="shared" si="10"/>
        <v>1.5123939628106374E-2</v>
      </c>
      <c r="H237" s="29">
        <f t="shared" si="11"/>
        <v>98.953921467051558</v>
      </c>
    </row>
    <row r="238" spans="1:8" x14ac:dyDescent="0.25">
      <c r="A238" s="26">
        <v>90696</v>
      </c>
      <c r="B238" s="25" t="s">
        <v>191</v>
      </c>
      <c r="C238" s="24" t="s">
        <v>7</v>
      </c>
      <c r="D238" s="27">
        <v>30</v>
      </c>
      <c r="E238" s="28">
        <v>76.826515999999998</v>
      </c>
      <c r="F238" s="28">
        <f t="shared" si="9"/>
        <v>2304.7954799999998</v>
      </c>
      <c r="G238" s="29">
        <f t="shared" si="10"/>
        <v>1.5123437104859827E-2</v>
      </c>
      <c r="H238" s="29">
        <f t="shared" si="11"/>
        <v>98.969044904156419</v>
      </c>
    </row>
    <row r="239" spans="1:8" ht="45" x14ac:dyDescent="0.25">
      <c r="A239" s="26" t="s">
        <v>650</v>
      </c>
      <c r="B239" s="25" t="s">
        <v>152</v>
      </c>
      <c r="C239" s="24" t="s">
        <v>20</v>
      </c>
      <c r="D239" s="27">
        <v>1</v>
      </c>
      <c r="E239" s="28">
        <v>2297.52</v>
      </c>
      <c r="F239" s="28">
        <f t="shared" si="9"/>
        <v>2297.52</v>
      </c>
      <c r="G239" s="29">
        <f t="shared" si="10"/>
        <v>1.5075697396437776E-2</v>
      </c>
      <c r="H239" s="29">
        <f t="shared" si="11"/>
        <v>98.98412060155286</v>
      </c>
    </row>
    <row r="240" spans="1:8" ht="30" x14ac:dyDescent="0.25">
      <c r="A240" s="26">
        <v>88486</v>
      </c>
      <c r="B240" s="25" t="s">
        <v>193</v>
      </c>
      <c r="C240" s="24" t="s">
        <v>0</v>
      </c>
      <c r="D240" s="27">
        <v>220.14</v>
      </c>
      <c r="E240" s="28">
        <v>10.338839999999999</v>
      </c>
      <c r="F240" s="28">
        <f t="shared" si="9"/>
        <v>2275.9922375999995</v>
      </c>
      <c r="G240" s="29">
        <f t="shared" si="10"/>
        <v>1.4934438111833152E-2</v>
      </c>
      <c r="H240" s="29">
        <f t="shared" si="11"/>
        <v>98.999055039664697</v>
      </c>
    </row>
    <row r="241" spans="1:8" ht="45" x14ac:dyDescent="0.25">
      <c r="A241" s="26" t="s">
        <v>651</v>
      </c>
      <c r="B241" s="25" t="s">
        <v>199</v>
      </c>
      <c r="C241" s="24" t="s">
        <v>12</v>
      </c>
      <c r="D241" s="27">
        <v>6</v>
      </c>
      <c r="E241" s="28">
        <v>378.95039599999996</v>
      </c>
      <c r="F241" s="28">
        <f t="shared" si="9"/>
        <v>2273.7023759999997</v>
      </c>
      <c r="G241" s="29">
        <f t="shared" si="10"/>
        <v>1.4919412666761368E-2</v>
      </c>
      <c r="H241" s="29">
        <f t="shared" si="11"/>
        <v>99.013974452331453</v>
      </c>
    </row>
    <row r="242" spans="1:8" x14ac:dyDescent="0.25">
      <c r="A242" s="26" t="s">
        <v>652</v>
      </c>
      <c r="B242" s="25" t="s">
        <v>194</v>
      </c>
      <c r="C242" s="24" t="s">
        <v>195</v>
      </c>
      <c r="D242" s="27">
        <v>1</v>
      </c>
      <c r="E242" s="28">
        <v>2241.3584000000001</v>
      </c>
      <c r="F242" s="28">
        <f t="shared" si="9"/>
        <v>2241.3584000000001</v>
      </c>
      <c r="G242" s="29">
        <f t="shared" si="10"/>
        <v>1.4707180348969296E-2</v>
      </c>
      <c r="H242" s="29">
        <f t="shared" si="11"/>
        <v>99.028681632680417</v>
      </c>
    </row>
    <row r="243" spans="1:8" x14ac:dyDescent="0.25">
      <c r="A243" s="26" t="s">
        <v>653</v>
      </c>
      <c r="B243" s="25" t="s">
        <v>196</v>
      </c>
      <c r="C243" s="24" t="s">
        <v>4</v>
      </c>
      <c r="D243" s="27">
        <v>14.8</v>
      </c>
      <c r="E243" s="28">
        <v>145.80317199999999</v>
      </c>
      <c r="F243" s="28">
        <f t="shared" si="9"/>
        <v>2157.8869455999998</v>
      </c>
      <c r="G243" s="29">
        <f t="shared" si="10"/>
        <v>1.4159463511781828E-2</v>
      </c>
      <c r="H243" s="29">
        <f t="shared" si="11"/>
        <v>99.042841096192205</v>
      </c>
    </row>
    <row r="244" spans="1:8" x14ac:dyDescent="0.25">
      <c r="A244" s="26" t="s">
        <v>654</v>
      </c>
      <c r="B244" s="25" t="s">
        <v>197</v>
      </c>
      <c r="C244" s="24" t="s">
        <v>12</v>
      </c>
      <c r="D244" s="27">
        <v>3</v>
      </c>
      <c r="E244" s="28">
        <v>682.63148399999989</v>
      </c>
      <c r="F244" s="28">
        <f t="shared" si="9"/>
        <v>2047.8944519999995</v>
      </c>
      <c r="G244" s="29">
        <f t="shared" si="10"/>
        <v>1.3437722874314811E-2</v>
      </c>
      <c r="H244" s="29">
        <f t="shared" si="11"/>
        <v>99.05627881906652</v>
      </c>
    </row>
    <row r="245" spans="1:8" ht="30" x14ac:dyDescent="0.25">
      <c r="A245" s="26" t="s">
        <v>655</v>
      </c>
      <c r="B245" s="25" t="s">
        <v>198</v>
      </c>
      <c r="C245" s="24" t="s">
        <v>7</v>
      </c>
      <c r="D245" s="27">
        <v>26.98</v>
      </c>
      <c r="E245" s="28">
        <v>74.733219999999989</v>
      </c>
      <c r="F245" s="28">
        <f t="shared" si="9"/>
        <v>2016.3022755999998</v>
      </c>
      <c r="G245" s="29">
        <f t="shared" si="10"/>
        <v>1.3230423659726348E-2</v>
      </c>
      <c r="H245" s="29">
        <f t="shared" si="11"/>
        <v>99.069509242726241</v>
      </c>
    </row>
    <row r="246" spans="1:8" ht="195" x14ac:dyDescent="0.25">
      <c r="A246" s="26" t="s">
        <v>656</v>
      </c>
      <c r="B246" s="25" t="s">
        <v>200</v>
      </c>
      <c r="C246" s="24" t="s">
        <v>20</v>
      </c>
      <c r="D246" s="27">
        <v>6</v>
      </c>
      <c r="E246" s="28">
        <v>331.86399999999998</v>
      </c>
      <c r="F246" s="28">
        <f t="shared" si="9"/>
        <v>1991.1839999999997</v>
      </c>
      <c r="G246" s="29">
        <f t="shared" si="10"/>
        <v>1.3065604410246071E-2</v>
      </c>
      <c r="H246" s="29">
        <f t="shared" si="11"/>
        <v>99.082574847136485</v>
      </c>
    </row>
    <row r="247" spans="1:8" ht="45" x14ac:dyDescent="0.25">
      <c r="A247" s="26" t="s">
        <v>657</v>
      </c>
      <c r="B247" s="25" t="s">
        <v>201</v>
      </c>
      <c r="C247" s="24" t="s">
        <v>12</v>
      </c>
      <c r="D247" s="27">
        <v>16</v>
      </c>
      <c r="E247" s="28">
        <v>124.43623599999999</v>
      </c>
      <c r="F247" s="28">
        <f t="shared" si="9"/>
        <v>1990.9797759999999</v>
      </c>
      <c r="G247" s="29">
        <f t="shared" si="10"/>
        <v>1.3064264348255276E-2</v>
      </c>
      <c r="H247" s="29">
        <f t="shared" si="11"/>
        <v>99.095639111484743</v>
      </c>
    </row>
    <row r="248" spans="1:8" ht="90" x14ac:dyDescent="0.25">
      <c r="A248" s="26" t="s">
        <v>658</v>
      </c>
      <c r="B248" s="25" t="s">
        <v>459</v>
      </c>
      <c r="C248" s="24" t="s">
        <v>12</v>
      </c>
      <c r="D248" s="27">
        <v>2</v>
      </c>
      <c r="E248" s="28">
        <v>982.30467599999997</v>
      </c>
      <c r="F248" s="28">
        <f t="shared" si="9"/>
        <v>1964.6093519999999</v>
      </c>
      <c r="G248" s="29">
        <f t="shared" si="10"/>
        <v>1.2891228843693942E-2</v>
      </c>
      <c r="H248" s="29">
        <f t="shared" si="11"/>
        <v>99.108530340328443</v>
      </c>
    </row>
    <row r="249" spans="1:8" ht="45" x14ac:dyDescent="0.25">
      <c r="A249" s="26" t="s">
        <v>659</v>
      </c>
      <c r="B249" s="25" t="s">
        <v>202</v>
      </c>
      <c r="C249" s="24" t="s">
        <v>20</v>
      </c>
      <c r="D249" s="27">
        <v>10</v>
      </c>
      <c r="E249" s="28">
        <v>195.51895200000001</v>
      </c>
      <c r="F249" s="28">
        <f t="shared" si="9"/>
        <v>1955.1895200000001</v>
      </c>
      <c r="G249" s="29">
        <f t="shared" si="10"/>
        <v>1.2829418484368549E-2</v>
      </c>
      <c r="H249" s="29">
        <f t="shared" si="11"/>
        <v>99.121359758812815</v>
      </c>
    </row>
    <row r="250" spans="1:8" ht="45" x14ac:dyDescent="0.25">
      <c r="A250" s="26" t="s">
        <v>660</v>
      </c>
      <c r="B250" s="25" t="s">
        <v>255</v>
      </c>
      <c r="C250" s="24" t="s">
        <v>12</v>
      </c>
      <c r="D250" s="27">
        <v>2</v>
      </c>
      <c r="E250" s="28">
        <v>973.74003199999993</v>
      </c>
      <c r="F250" s="28">
        <f t="shared" si="9"/>
        <v>1947.4800639999999</v>
      </c>
      <c r="G250" s="29">
        <f t="shared" si="10"/>
        <v>1.2778831144216055E-2</v>
      </c>
      <c r="H250" s="29">
        <f t="shared" si="11"/>
        <v>99.134138589957033</v>
      </c>
    </row>
    <row r="251" spans="1:8" ht="45" x14ac:dyDescent="0.25">
      <c r="A251" s="26" t="s">
        <v>661</v>
      </c>
      <c r="B251" s="25" t="s">
        <v>203</v>
      </c>
      <c r="C251" s="24" t="s">
        <v>12</v>
      </c>
      <c r="D251" s="27">
        <v>1</v>
      </c>
      <c r="E251" s="28">
        <v>1915.0084479999998</v>
      </c>
      <c r="F251" s="28">
        <f t="shared" si="9"/>
        <v>1915.0084479999998</v>
      </c>
      <c r="G251" s="29">
        <f t="shared" si="10"/>
        <v>1.2565761287679734E-2</v>
      </c>
      <c r="H251" s="29">
        <f t="shared" si="11"/>
        <v>99.146704351244708</v>
      </c>
    </row>
    <row r="252" spans="1:8" ht="45" x14ac:dyDescent="0.25">
      <c r="A252" s="26" t="s">
        <v>662</v>
      </c>
      <c r="B252" s="25" t="s">
        <v>204</v>
      </c>
      <c r="C252" s="24" t="s">
        <v>20</v>
      </c>
      <c r="D252" s="27">
        <v>2</v>
      </c>
      <c r="E252" s="28">
        <v>957.3</v>
      </c>
      <c r="F252" s="28">
        <f t="shared" si="9"/>
        <v>1914.6</v>
      </c>
      <c r="G252" s="29">
        <f t="shared" si="10"/>
        <v>1.2563081163698147E-2</v>
      </c>
      <c r="H252" s="29">
        <f t="shared" si="11"/>
        <v>99.159267432408413</v>
      </c>
    </row>
    <row r="253" spans="1:8" ht="60" x14ac:dyDescent="0.25">
      <c r="A253" s="26">
        <v>90406</v>
      </c>
      <c r="B253" s="25" t="s">
        <v>205</v>
      </c>
      <c r="C253" s="24" t="s">
        <v>0</v>
      </c>
      <c r="D253" s="27">
        <v>49.39</v>
      </c>
      <c r="E253" s="28">
        <v>38.572807999999995</v>
      </c>
      <c r="F253" s="28">
        <f t="shared" si="9"/>
        <v>1905.1109871199997</v>
      </c>
      <c r="G253" s="29">
        <f t="shared" si="10"/>
        <v>1.2500816858373369E-2</v>
      </c>
      <c r="H253" s="29">
        <f t="shared" si="11"/>
        <v>99.17176824926679</v>
      </c>
    </row>
    <row r="254" spans="1:8" ht="60" x14ac:dyDescent="0.25">
      <c r="A254" s="26" t="s">
        <v>663</v>
      </c>
      <c r="B254" s="25" t="s">
        <v>206</v>
      </c>
      <c r="C254" s="24" t="s">
        <v>1</v>
      </c>
      <c r="D254" s="27">
        <v>6</v>
      </c>
      <c r="E254" s="28">
        <v>315.55160799999999</v>
      </c>
      <c r="F254" s="28">
        <f t="shared" si="9"/>
        <v>1893.3096479999999</v>
      </c>
      <c r="G254" s="29">
        <f t="shared" si="10"/>
        <v>1.2423379701157823E-2</v>
      </c>
      <c r="H254" s="29">
        <f t="shared" si="11"/>
        <v>99.184191628967952</v>
      </c>
    </row>
    <row r="255" spans="1:8" x14ac:dyDescent="0.25">
      <c r="A255" s="26">
        <v>89356</v>
      </c>
      <c r="B255" s="25" t="s">
        <v>207</v>
      </c>
      <c r="C255" s="24" t="s">
        <v>7</v>
      </c>
      <c r="D255" s="27">
        <v>100</v>
      </c>
      <c r="E255" s="28">
        <v>18.724788</v>
      </c>
      <c r="F255" s="28">
        <f t="shared" si="9"/>
        <v>1872.4788000000001</v>
      </c>
      <c r="G255" s="29">
        <f t="shared" si="10"/>
        <v>1.2286693378096788E-2</v>
      </c>
      <c r="H255" s="29">
        <f t="shared" si="11"/>
        <v>99.196478322346053</v>
      </c>
    </row>
    <row r="256" spans="1:8" x14ac:dyDescent="0.25">
      <c r="A256" s="26" t="s">
        <v>664</v>
      </c>
      <c r="B256" s="25" t="s">
        <v>460</v>
      </c>
      <c r="C256" s="24" t="s">
        <v>12</v>
      </c>
      <c r="D256" s="27">
        <v>10</v>
      </c>
      <c r="E256" s="28">
        <v>186.72455599999998</v>
      </c>
      <c r="F256" s="28">
        <f t="shared" si="9"/>
        <v>1867.2455599999998</v>
      </c>
      <c r="G256" s="29">
        <f t="shared" si="10"/>
        <v>1.2252354289582679E-2</v>
      </c>
      <c r="H256" s="29">
        <f t="shared" si="11"/>
        <v>99.208730676635639</v>
      </c>
    </row>
    <row r="257" spans="1:8" ht="30" x14ac:dyDescent="0.25">
      <c r="A257" s="26" t="s">
        <v>665</v>
      </c>
      <c r="B257" s="25" t="s">
        <v>461</v>
      </c>
      <c r="C257" s="24" t="s">
        <v>12</v>
      </c>
      <c r="D257" s="27">
        <v>12</v>
      </c>
      <c r="E257" s="28">
        <v>153.653032</v>
      </c>
      <c r="F257" s="28">
        <f t="shared" si="9"/>
        <v>1843.836384</v>
      </c>
      <c r="G257" s="29">
        <f t="shared" si="10"/>
        <v>1.2098749683887864E-2</v>
      </c>
      <c r="H257" s="29">
        <f t="shared" si="11"/>
        <v>99.220829426319526</v>
      </c>
    </row>
    <row r="258" spans="1:8" ht="30" x14ac:dyDescent="0.25">
      <c r="A258" s="26" t="s">
        <v>666</v>
      </c>
      <c r="B258" s="25" t="s">
        <v>208</v>
      </c>
      <c r="C258" s="24" t="s">
        <v>23</v>
      </c>
      <c r="D258" s="27">
        <v>18.190000000000001</v>
      </c>
      <c r="E258" s="28">
        <v>101.052588</v>
      </c>
      <c r="F258" s="28">
        <f t="shared" si="9"/>
        <v>1838.1465757200001</v>
      </c>
      <c r="G258" s="29">
        <f t="shared" si="10"/>
        <v>1.2061414719285587E-2</v>
      </c>
      <c r="H258" s="29">
        <f t="shared" si="11"/>
        <v>99.23289084103881</v>
      </c>
    </row>
    <row r="259" spans="1:8" ht="30" x14ac:dyDescent="0.25">
      <c r="A259" s="26" t="s">
        <v>667</v>
      </c>
      <c r="B259" s="25" t="s">
        <v>209</v>
      </c>
      <c r="C259" s="24" t="s">
        <v>7</v>
      </c>
      <c r="D259" s="27">
        <v>36.4</v>
      </c>
      <c r="E259" s="28">
        <v>49.422207999999998</v>
      </c>
      <c r="F259" s="28">
        <f t="shared" si="9"/>
        <v>1798.9683711999999</v>
      </c>
      <c r="G259" s="29">
        <f t="shared" si="10"/>
        <v>1.1804338064510317E-2</v>
      </c>
      <c r="H259" s="29">
        <f t="shared" si="11"/>
        <v>99.244695179103317</v>
      </c>
    </row>
    <row r="260" spans="1:8" ht="105" x14ac:dyDescent="0.25">
      <c r="A260" s="26" t="s">
        <v>668</v>
      </c>
      <c r="B260" s="25" t="s">
        <v>210</v>
      </c>
      <c r="C260" s="24" t="s">
        <v>20</v>
      </c>
      <c r="D260" s="27">
        <v>4</v>
      </c>
      <c r="E260" s="28">
        <v>446.74</v>
      </c>
      <c r="F260" s="28">
        <f t="shared" si="9"/>
        <v>1786.96</v>
      </c>
      <c r="G260" s="29">
        <f t="shared" si="10"/>
        <v>1.1725542419451604E-2</v>
      </c>
      <c r="H260" s="29">
        <f t="shared" si="11"/>
        <v>99.256420721522773</v>
      </c>
    </row>
    <row r="261" spans="1:8" ht="195" x14ac:dyDescent="0.25">
      <c r="A261" s="26" t="s">
        <v>669</v>
      </c>
      <c r="B261" s="25" t="s">
        <v>225</v>
      </c>
      <c r="C261" s="24" t="s">
        <v>0</v>
      </c>
      <c r="D261" s="27">
        <v>4.88</v>
      </c>
      <c r="E261" s="28">
        <v>362.07638800000001</v>
      </c>
      <c r="F261" s="28">
        <f t="shared" si="9"/>
        <v>1766.9327734399999</v>
      </c>
      <c r="G261" s="29">
        <f t="shared" si="10"/>
        <v>1.1594129240324344E-2</v>
      </c>
      <c r="H261" s="29">
        <f t="shared" si="11"/>
        <v>99.268014850763095</v>
      </c>
    </row>
    <row r="262" spans="1:8" ht="105" x14ac:dyDescent="0.25">
      <c r="A262" s="26">
        <v>93362</v>
      </c>
      <c r="B262" s="25" t="s">
        <v>211</v>
      </c>
      <c r="C262" s="24" t="s">
        <v>23</v>
      </c>
      <c r="D262" s="27">
        <v>147.22999999999999</v>
      </c>
      <c r="E262" s="28">
        <v>11.755644</v>
      </c>
      <c r="F262" s="28">
        <f t="shared" si="9"/>
        <v>1730.78346612</v>
      </c>
      <c r="G262" s="29">
        <f t="shared" si="10"/>
        <v>1.1356927379950048E-2</v>
      </c>
      <c r="H262" s="29">
        <f t="shared" si="11"/>
        <v>99.279371778143044</v>
      </c>
    </row>
    <row r="263" spans="1:8" ht="60" x14ac:dyDescent="0.25">
      <c r="A263" s="26" t="s">
        <v>670</v>
      </c>
      <c r="B263" s="25" t="s">
        <v>212</v>
      </c>
      <c r="C263" s="24" t="s">
        <v>12</v>
      </c>
      <c r="D263" s="27">
        <v>4</v>
      </c>
      <c r="E263" s="28">
        <v>419.91007200000001</v>
      </c>
      <c r="F263" s="28">
        <f t="shared" si="9"/>
        <v>1679.6402880000001</v>
      </c>
      <c r="G263" s="29">
        <f t="shared" si="10"/>
        <v>1.102133984328911E-2</v>
      </c>
      <c r="H263" s="29">
        <f t="shared" si="11"/>
        <v>99.290393117986341</v>
      </c>
    </row>
    <row r="264" spans="1:8" ht="165" x14ac:dyDescent="0.25">
      <c r="A264" s="26" t="s">
        <v>671</v>
      </c>
      <c r="B264" s="25" t="s">
        <v>213</v>
      </c>
      <c r="C264" s="24" t="s">
        <v>12</v>
      </c>
      <c r="D264" s="27">
        <v>1</v>
      </c>
      <c r="E264" s="28">
        <v>1673.9858360000001</v>
      </c>
      <c r="F264" s="28">
        <f t="shared" si="9"/>
        <v>1673.9858360000001</v>
      </c>
      <c r="G264" s="29">
        <f t="shared" si="10"/>
        <v>1.0984236876918988E-2</v>
      </c>
      <c r="H264" s="29">
        <f t="shared" si="11"/>
        <v>99.301377354863263</v>
      </c>
    </row>
    <row r="265" spans="1:8" x14ac:dyDescent="0.25">
      <c r="A265" s="26">
        <v>91939</v>
      </c>
      <c r="B265" s="25" t="s">
        <v>214</v>
      </c>
      <c r="C265" s="24" t="s">
        <v>12</v>
      </c>
      <c r="D265" s="27">
        <v>70</v>
      </c>
      <c r="E265" s="28">
        <v>23.638928</v>
      </c>
      <c r="F265" s="28">
        <f t="shared" si="9"/>
        <v>1654.72496</v>
      </c>
      <c r="G265" s="29">
        <f t="shared" si="10"/>
        <v>1.0857852280412186E-2</v>
      </c>
      <c r="H265" s="29">
        <f t="shared" si="11"/>
        <v>99.312235207143672</v>
      </c>
    </row>
    <row r="266" spans="1:8" ht="165" x14ac:dyDescent="0.25">
      <c r="A266" s="26" t="s">
        <v>672</v>
      </c>
      <c r="B266" s="25" t="s">
        <v>216</v>
      </c>
      <c r="C266" s="24" t="s">
        <v>12</v>
      </c>
      <c r="D266" s="27">
        <v>1</v>
      </c>
      <c r="E266" s="28">
        <v>1618.6156039999998</v>
      </c>
      <c r="F266" s="28">
        <f t="shared" si="9"/>
        <v>1618.6156039999998</v>
      </c>
      <c r="G266" s="29">
        <f t="shared" si="10"/>
        <v>1.0620912569664838E-2</v>
      </c>
      <c r="H266" s="29">
        <f t="shared" si="11"/>
        <v>99.322856119713336</v>
      </c>
    </row>
    <row r="267" spans="1:8" x14ac:dyDescent="0.25">
      <c r="A267" s="26" t="s">
        <v>673</v>
      </c>
      <c r="B267" s="25" t="s">
        <v>219</v>
      </c>
      <c r="C267" s="24" t="s">
        <v>20</v>
      </c>
      <c r="D267" s="27">
        <v>6</v>
      </c>
      <c r="E267" s="28">
        <v>261.86622399999999</v>
      </c>
      <c r="F267" s="28">
        <f t="shared" si="9"/>
        <v>1571.1973439999999</v>
      </c>
      <c r="G267" s="29">
        <f t="shared" si="10"/>
        <v>1.0309766926177247E-2</v>
      </c>
      <c r="H267" s="29">
        <f t="shared" si="11"/>
        <v>99.33316588663952</v>
      </c>
    </row>
    <row r="268" spans="1:8" ht="45" x14ac:dyDescent="0.25">
      <c r="A268" s="26" t="s">
        <v>674</v>
      </c>
      <c r="B268" s="25" t="s">
        <v>220</v>
      </c>
      <c r="C268" s="24" t="s">
        <v>12</v>
      </c>
      <c r="D268" s="27">
        <v>10</v>
      </c>
      <c r="E268" s="28">
        <v>155.044308</v>
      </c>
      <c r="F268" s="28">
        <f t="shared" si="9"/>
        <v>1550.44308</v>
      </c>
      <c r="G268" s="29">
        <f t="shared" si="10"/>
        <v>1.0173583126362759E-2</v>
      </c>
      <c r="H268" s="29">
        <f t="shared" si="11"/>
        <v>99.34333946976588</v>
      </c>
    </row>
    <row r="269" spans="1:8" x14ac:dyDescent="0.25">
      <c r="A269" s="26">
        <v>91936</v>
      </c>
      <c r="B269" s="25" t="s">
        <v>221</v>
      </c>
      <c r="C269" s="24" t="s">
        <v>12</v>
      </c>
      <c r="D269" s="27">
        <v>131</v>
      </c>
      <c r="E269" s="28">
        <v>11.793936</v>
      </c>
      <c r="F269" s="28">
        <f t="shared" ref="F269:F332" si="12">D269*E269</f>
        <v>1545.0056160000001</v>
      </c>
      <c r="G269" s="29">
        <f t="shared" si="10"/>
        <v>1.0137903975857857E-2</v>
      </c>
      <c r="H269" s="29">
        <f t="shared" si="11"/>
        <v>99.35347737374174</v>
      </c>
    </row>
    <row r="270" spans="1:8" ht="210" x14ac:dyDescent="0.25">
      <c r="A270" s="26" t="s">
        <v>675</v>
      </c>
      <c r="B270" s="25" t="s">
        <v>222</v>
      </c>
      <c r="C270" s="24" t="s">
        <v>20</v>
      </c>
      <c r="D270" s="27">
        <v>1</v>
      </c>
      <c r="E270" s="28">
        <v>1531.68</v>
      </c>
      <c r="F270" s="28">
        <f t="shared" si="12"/>
        <v>1531.68</v>
      </c>
      <c r="G270" s="29">
        <f t="shared" ref="G270:G333" si="13">F270/$F$470*100</f>
        <v>1.0050464930958519E-2</v>
      </c>
      <c r="H270" s="29">
        <f t="shared" ref="H270:H333" si="14">H269+G270</f>
        <v>99.363527838672695</v>
      </c>
    </row>
    <row r="271" spans="1:8" ht="60" x14ac:dyDescent="0.25">
      <c r="A271" s="26" t="s">
        <v>676</v>
      </c>
      <c r="B271" s="25" t="s">
        <v>223</v>
      </c>
      <c r="C271" s="24" t="s">
        <v>20</v>
      </c>
      <c r="D271" s="27">
        <v>1</v>
      </c>
      <c r="E271" s="28">
        <v>1531.68</v>
      </c>
      <c r="F271" s="28">
        <f t="shared" si="12"/>
        <v>1531.68</v>
      </c>
      <c r="G271" s="29">
        <f t="shared" si="13"/>
        <v>1.0050464930958519E-2</v>
      </c>
      <c r="H271" s="29">
        <f t="shared" si="14"/>
        <v>99.373578303603651</v>
      </c>
    </row>
    <row r="272" spans="1:8" ht="90" x14ac:dyDescent="0.25">
      <c r="A272" s="26">
        <v>83515</v>
      </c>
      <c r="B272" s="25" t="s">
        <v>224</v>
      </c>
      <c r="C272" s="24" t="s">
        <v>23</v>
      </c>
      <c r="D272" s="27">
        <v>104.58</v>
      </c>
      <c r="E272" s="28">
        <v>14.589252</v>
      </c>
      <c r="F272" s="28">
        <f t="shared" si="12"/>
        <v>1525.7439741599999</v>
      </c>
      <c r="G272" s="29">
        <f t="shared" si="13"/>
        <v>1.0011514354118586E-2</v>
      </c>
      <c r="H272" s="29">
        <f t="shared" si="14"/>
        <v>99.38358981795777</v>
      </c>
    </row>
    <row r="273" spans="1:8" x14ac:dyDescent="0.25">
      <c r="A273" s="26" t="s">
        <v>677</v>
      </c>
      <c r="B273" s="25" t="s">
        <v>462</v>
      </c>
      <c r="C273" s="24" t="s">
        <v>12</v>
      </c>
      <c r="D273" s="27">
        <v>26</v>
      </c>
      <c r="E273" s="28">
        <v>57.284832000000002</v>
      </c>
      <c r="F273" s="28">
        <f t="shared" si="12"/>
        <v>1489.405632</v>
      </c>
      <c r="G273" s="29">
        <f t="shared" si="13"/>
        <v>9.7730720988640617E-3</v>
      </c>
      <c r="H273" s="29">
        <f t="shared" si="14"/>
        <v>99.393362890056636</v>
      </c>
    </row>
    <row r="274" spans="1:8" x14ac:dyDescent="0.25">
      <c r="A274" s="26">
        <v>93009</v>
      </c>
      <c r="B274" s="25" t="s">
        <v>226</v>
      </c>
      <c r="C274" s="24" t="s">
        <v>7</v>
      </c>
      <c r="D274" s="27">
        <v>75</v>
      </c>
      <c r="E274" s="28">
        <v>19.745908</v>
      </c>
      <c r="F274" s="28">
        <f t="shared" si="12"/>
        <v>1480.9431</v>
      </c>
      <c r="G274" s="29">
        <f t="shared" si="13"/>
        <v>9.7175432801205174E-3</v>
      </c>
      <c r="H274" s="29">
        <f t="shared" si="14"/>
        <v>99.403080433336754</v>
      </c>
    </row>
    <row r="275" spans="1:8" ht="30" x14ac:dyDescent="0.25">
      <c r="A275" s="26">
        <v>88483</v>
      </c>
      <c r="B275" s="25" t="s">
        <v>218</v>
      </c>
      <c r="C275" s="24" t="s">
        <v>0</v>
      </c>
      <c r="D275" s="27">
        <v>468.95</v>
      </c>
      <c r="E275" s="28">
        <v>3.1144159999999999</v>
      </c>
      <c r="F275" s="28">
        <f t="shared" si="12"/>
        <v>1460.5053831999999</v>
      </c>
      <c r="G275" s="29">
        <f t="shared" si="13"/>
        <v>9.5834365763917597E-3</v>
      </c>
      <c r="H275" s="29">
        <f t="shared" si="14"/>
        <v>99.412663869913146</v>
      </c>
    </row>
    <row r="276" spans="1:8" x14ac:dyDescent="0.25">
      <c r="A276" s="26" t="s">
        <v>678</v>
      </c>
      <c r="B276" s="25" t="s">
        <v>463</v>
      </c>
      <c r="C276" s="24" t="s">
        <v>12</v>
      </c>
      <c r="D276" s="27">
        <v>26</v>
      </c>
      <c r="E276" s="28">
        <v>55.306411999999995</v>
      </c>
      <c r="F276" s="28">
        <f t="shared" si="12"/>
        <v>1437.9667119999999</v>
      </c>
      <c r="G276" s="29">
        <f t="shared" si="13"/>
        <v>9.4355439849327042E-3</v>
      </c>
      <c r="H276" s="29">
        <f t="shared" si="14"/>
        <v>99.422099413898081</v>
      </c>
    </row>
    <row r="277" spans="1:8" x14ac:dyDescent="0.25">
      <c r="A277" s="26">
        <v>89713</v>
      </c>
      <c r="B277" s="25" t="s">
        <v>227</v>
      </c>
      <c r="C277" s="24" t="s">
        <v>7</v>
      </c>
      <c r="D277" s="27">
        <v>40</v>
      </c>
      <c r="E277" s="28">
        <v>35.688144000000001</v>
      </c>
      <c r="F277" s="28">
        <f t="shared" si="12"/>
        <v>1427.52576</v>
      </c>
      <c r="G277" s="29">
        <f t="shared" si="13"/>
        <v>9.3670333156533388E-3</v>
      </c>
      <c r="H277" s="29">
        <f t="shared" si="14"/>
        <v>99.431466447213737</v>
      </c>
    </row>
    <row r="278" spans="1:8" ht="60" x14ac:dyDescent="0.25">
      <c r="A278" s="26" t="s">
        <v>679</v>
      </c>
      <c r="B278" s="25" t="s">
        <v>464</v>
      </c>
      <c r="C278" s="24" t="s">
        <v>1</v>
      </c>
      <c r="D278" s="27">
        <v>4</v>
      </c>
      <c r="E278" s="28">
        <v>354.71155999999996</v>
      </c>
      <c r="F278" s="28">
        <f t="shared" si="12"/>
        <v>1418.8462399999999</v>
      </c>
      <c r="G278" s="29">
        <f t="shared" si="13"/>
        <v>9.3100806810445715E-3</v>
      </c>
      <c r="H278" s="29">
        <f t="shared" si="14"/>
        <v>99.440776527894783</v>
      </c>
    </row>
    <row r="279" spans="1:8" x14ac:dyDescent="0.25">
      <c r="A279" s="26">
        <v>89355</v>
      </c>
      <c r="B279" s="25" t="s">
        <v>228</v>
      </c>
      <c r="C279" s="24" t="s">
        <v>7</v>
      </c>
      <c r="D279" s="27">
        <v>90</v>
      </c>
      <c r="E279" s="28">
        <v>15.750776</v>
      </c>
      <c r="F279" s="28">
        <f t="shared" si="12"/>
        <v>1417.5698400000001</v>
      </c>
      <c r="G279" s="29">
        <f t="shared" si="13"/>
        <v>9.30170529360211E-3</v>
      </c>
      <c r="H279" s="29">
        <f t="shared" si="14"/>
        <v>99.450078233188393</v>
      </c>
    </row>
    <row r="280" spans="1:8" ht="60" x14ac:dyDescent="0.25">
      <c r="A280" s="26" t="s">
        <v>680</v>
      </c>
      <c r="B280" s="25" t="s">
        <v>229</v>
      </c>
      <c r="C280" s="24" t="s">
        <v>20</v>
      </c>
      <c r="D280" s="27">
        <v>10</v>
      </c>
      <c r="E280" s="28">
        <v>138.65533199999999</v>
      </c>
      <c r="F280" s="28">
        <f t="shared" si="12"/>
        <v>1386.55332</v>
      </c>
      <c r="G280" s="29">
        <f t="shared" si="13"/>
        <v>9.0981833787501971E-3</v>
      </c>
      <c r="H280" s="29">
        <f t="shared" si="14"/>
        <v>99.459176416567146</v>
      </c>
    </row>
    <row r="281" spans="1:8" ht="105" x14ac:dyDescent="0.25">
      <c r="A281" s="26" t="s">
        <v>681</v>
      </c>
      <c r="B281" s="25" t="s">
        <v>230</v>
      </c>
      <c r="C281" s="24" t="s">
        <v>20</v>
      </c>
      <c r="D281" s="27">
        <v>2</v>
      </c>
      <c r="E281" s="28">
        <v>689.25599999999997</v>
      </c>
      <c r="F281" s="28">
        <f t="shared" si="12"/>
        <v>1378.5119999999999</v>
      </c>
      <c r="G281" s="29">
        <f t="shared" si="13"/>
        <v>9.0454184378626658E-3</v>
      </c>
      <c r="H281" s="29">
        <f t="shared" si="14"/>
        <v>99.468221835005011</v>
      </c>
    </row>
    <row r="282" spans="1:8" ht="45" x14ac:dyDescent="0.25">
      <c r="A282" s="26" t="s">
        <v>682</v>
      </c>
      <c r="B282" s="25" t="s">
        <v>231</v>
      </c>
      <c r="C282" s="24" t="s">
        <v>1</v>
      </c>
      <c r="D282" s="27">
        <v>1</v>
      </c>
      <c r="E282" s="28">
        <v>1378.5119999999999</v>
      </c>
      <c r="F282" s="28">
        <f t="shared" si="12"/>
        <v>1378.5119999999999</v>
      </c>
      <c r="G282" s="29">
        <f t="shared" si="13"/>
        <v>9.0454184378626658E-3</v>
      </c>
      <c r="H282" s="29">
        <f t="shared" si="14"/>
        <v>99.477267253442875</v>
      </c>
    </row>
    <row r="283" spans="1:8" ht="60" x14ac:dyDescent="0.25">
      <c r="A283" s="26" t="s">
        <v>683</v>
      </c>
      <c r="B283" s="25" t="s">
        <v>232</v>
      </c>
      <c r="C283" s="24" t="s">
        <v>12</v>
      </c>
      <c r="D283" s="27">
        <v>4</v>
      </c>
      <c r="E283" s="28">
        <v>344.46206799999999</v>
      </c>
      <c r="F283" s="28">
        <f t="shared" si="12"/>
        <v>1377.848272</v>
      </c>
      <c r="G283" s="29">
        <f t="shared" si="13"/>
        <v>9.0410632363925846E-3</v>
      </c>
      <c r="H283" s="29">
        <f t="shared" si="14"/>
        <v>99.486308316679271</v>
      </c>
    </row>
    <row r="284" spans="1:8" ht="60" x14ac:dyDescent="0.25">
      <c r="A284" s="26" t="s">
        <v>684</v>
      </c>
      <c r="B284" s="25" t="s">
        <v>233</v>
      </c>
      <c r="C284" s="24" t="s">
        <v>20</v>
      </c>
      <c r="D284" s="27">
        <v>6</v>
      </c>
      <c r="E284" s="28">
        <v>228.360724</v>
      </c>
      <c r="F284" s="28">
        <f t="shared" si="12"/>
        <v>1370.164344</v>
      </c>
      <c r="G284" s="29">
        <f t="shared" si="13"/>
        <v>8.9906434039889425E-3</v>
      </c>
      <c r="H284" s="29">
        <f t="shared" si="14"/>
        <v>99.495298960083261</v>
      </c>
    </row>
    <row r="285" spans="1:8" ht="30" x14ac:dyDescent="0.25">
      <c r="A285" s="26" t="s">
        <v>685</v>
      </c>
      <c r="B285" s="25" t="s">
        <v>234</v>
      </c>
      <c r="C285" s="24" t="s">
        <v>7</v>
      </c>
      <c r="D285" s="27">
        <v>16.399999999999999</v>
      </c>
      <c r="E285" s="28">
        <v>81.98317200000001</v>
      </c>
      <c r="F285" s="28">
        <f t="shared" si="12"/>
        <v>1344.5240208</v>
      </c>
      <c r="G285" s="29">
        <f t="shared" si="13"/>
        <v>8.822398621044697E-3</v>
      </c>
      <c r="H285" s="29">
        <f t="shared" si="14"/>
        <v>99.50412135870431</v>
      </c>
    </row>
    <row r="286" spans="1:8" ht="120" x14ac:dyDescent="0.25">
      <c r="A286" s="26" t="s">
        <v>686</v>
      </c>
      <c r="B286" s="25" t="s">
        <v>235</v>
      </c>
      <c r="C286" s="24" t="s">
        <v>12</v>
      </c>
      <c r="D286" s="27">
        <v>1</v>
      </c>
      <c r="E286" s="28">
        <v>1326.2178919999999</v>
      </c>
      <c r="F286" s="28">
        <f t="shared" si="12"/>
        <v>1326.2178919999999</v>
      </c>
      <c r="G286" s="29">
        <f t="shared" si="13"/>
        <v>8.7022788143448562E-3</v>
      </c>
      <c r="H286" s="29">
        <f t="shared" si="14"/>
        <v>99.51282363751865</v>
      </c>
    </row>
    <row r="287" spans="1:8" ht="120" x14ac:dyDescent="0.25">
      <c r="A287" s="26" t="s">
        <v>687</v>
      </c>
      <c r="B287" s="25" t="s">
        <v>236</v>
      </c>
      <c r="C287" s="24" t="s">
        <v>12</v>
      </c>
      <c r="D287" s="27">
        <v>1</v>
      </c>
      <c r="E287" s="28">
        <v>1326.2178919999999</v>
      </c>
      <c r="F287" s="28">
        <f t="shared" si="12"/>
        <v>1326.2178919999999</v>
      </c>
      <c r="G287" s="29">
        <f t="shared" si="13"/>
        <v>8.7022788143448562E-3</v>
      </c>
      <c r="H287" s="29">
        <f t="shared" si="14"/>
        <v>99.52152591633299</v>
      </c>
    </row>
    <row r="288" spans="1:8" x14ac:dyDescent="0.25">
      <c r="A288" s="26" t="s">
        <v>688</v>
      </c>
      <c r="B288" s="25" t="s">
        <v>243</v>
      </c>
      <c r="C288" s="24" t="s">
        <v>12</v>
      </c>
      <c r="D288" s="27">
        <v>17</v>
      </c>
      <c r="E288" s="28">
        <v>77.209435999999997</v>
      </c>
      <c r="F288" s="28">
        <f t="shared" si="12"/>
        <v>1312.560412</v>
      </c>
      <c r="G288" s="29">
        <f t="shared" si="13"/>
        <v>8.612662168710478E-3</v>
      </c>
      <c r="H288" s="29">
        <f t="shared" si="14"/>
        <v>99.530138578501706</v>
      </c>
    </row>
    <row r="289" spans="1:8" x14ac:dyDescent="0.25">
      <c r="A289" s="26" t="s">
        <v>689</v>
      </c>
      <c r="B289" s="25" t="s">
        <v>237</v>
      </c>
      <c r="C289" s="24" t="s">
        <v>4</v>
      </c>
      <c r="D289" s="27">
        <v>10</v>
      </c>
      <c r="E289" s="28">
        <v>130.19280000000001</v>
      </c>
      <c r="F289" s="28">
        <f t="shared" si="12"/>
        <v>1301.9280000000001</v>
      </c>
      <c r="G289" s="29">
        <f t="shared" si="13"/>
        <v>8.5428951913147418E-3</v>
      </c>
      <c r="H289" s="29">
        <f t="shared" si="14"/>
        <v>99.538681473693018</v>
      </c>
    </row>
    <row r="290" spans="1:8" x14ac:dyDescent="0.25">
      <c r="A290" s="26" t="s">
        <v>690</v>
      </c>
      <c r="B290" s="25" t="s">
        <v>239</v>
      </c>
      <c r="C290" s="24" t="s">
        <v>12</v>
      </c>
      <c r="D290" s="27">
        <v>28</v>
      </c>
      <c r="E290" s="28">
        <v>44.086855999999997</v>
      </c>
      <c r="F290" s="28">
        <f t="shared" si="12"/>
        <v>1234.4319679999999</v>
      </c>
      <c r="G290" s="29">
        <f t="shared" si="13"/>
        <v>8.1000047033571668E-3</v>
      </c>
      <c r="H290" s="29">
        <f t="shared" si="14"/>
        <v>99.546781478396369</v>
      </c>
    </row>
    <row r="291" spans="1:8" ht="30" x14ac:dyDescent="0.25">
      <c r="A291" s="26" t="s">
        <v>691</v>
      </c>
      <c r="B291" s="25" t="s">
        <v>238</v>
      </c>
      <c r="C291" s="24" t="s">
        <v>7</v>
      </c>
      <c r="D291" s="27">
        <v>18.45</v>
      </c>
      <c r="E291" s="28">
        <v>66.896124</v>
      </c>
      <c r="F291" s="28">
        <f t="shared" si="12"/>
        <v>1234.2334877999999</v>
      </c>
      <c r="G291" s="29">
        <f t="shared" si="13"/>
        <v>8.0987023306098652E-3</v>
      </c>
      <c r="H291" s="29">
        <f t="shared" si="14"/>
        <v>99.554880180726983</v>
      </c>
    </row>
    <row r="292" spans="1:8" ht="45" x14ac:dyDescent="0.25">
      <c r="A292" s="26" t="s">
        <v>692</v>
      </c>
      <c r="B292" s="25" t="s">
        <v>240</v>
      </c>
      <c r="C292" s="24" t="s">
        <v>12</v>
      </c>
      <c r="D292" s="27">
        <v>52</v>
      </c>
      <c r="E292" s="28">
        <v>23.613399999999999</v>
      </c>
      <c r="F292" s="28">
        <f t="shared" si="12"/>
        <v>1227.8968</v>
      </c>
      <c r="G292" s="29">
        <f t="shared" si="13"/>
        <v>8.0571227196517443E-3</v>
      </c>
      <c r="H292" s="29">
        <f t="shared" si="14"/>
        <v>99.562937303446631</v>
      </c>
    </row>
    <row r="293" spans="1:8" ht="180" x14ac:dyDescent="0.25">
      <c r="A293" s="26" t="s">
        <v>693</v>
      </c>
      <c r="B293" s="25" t="s">
        <v>241</v>
      </c>
      <c r="C293" s="24" t="s">
        <v>20</v>
      </c>
      <c r="D293" s="27">
        <v>8</v>
      </c>
      <c r="E293" s="28">
        <v>153.16800000000001</v>
      </c>
      <c r="F293" s="28">
        <f t="shared" si="12"/>
        <v>1225.3440000000001</v>
      </c>
      <c r="G293" s="29">
        <f t="shared" si="13"/>
        <v>8.0403719447668144E-3</v>
      </c>
      <c r="H293" s="29">
        <f t="shared" si="14"/>
        <v>99.570977675391404</v>
      </c>
    </row>
    <row r="294" spans="1:8" ht="30" x14ac:dyDescent="0.25">
      <c r="A294" s="26" t="s">
        <v>694</v>
      </c>
      <c r="B294" s="25" t="s">
        <v>465</v>
      </c>
      <c r="C294" s="24" t="s">
        <v>12</v>
      </c>
      <c r="D294" s="27">
        <v>2</v>
      </c>
      <c r="E294" s="28">
        <v>605.16676800000005</v>
      </c>
      <c r="F294" s="28">
        <f t="shared" si="12"/>
        <v>1210.3335360000001</v>
      </c>
      <c r="G294" s="29">
        <f t="shared" si="13"/>
        <v>7.9418773884434215E-3</v>
      </c>
      <c r="H294" s="29">
        <f t="shared" si="14"/>
        <v>99.578919552779851</v>
      </c>
    </row>
    <row r="295" spans="1:8" x14ac:dyDescent="0.25">
      <c r="A295" s="26">
        <v>89712</v>
      </c>
      <c r="B295" s="25" t="s">
        <v>242</v>
      </c>
      <c r="C295" s="24" t="s">
        <v>7</v>
      </c>
      <c r="D295" s="27">
        <v>50</v>
      </c>
      <c r="E295" s="28">
        <v>23.958027999999999</v>
      </c>
      <c r="F295" s="28">
        <f t="shared" si="12"/>
        <v>1197.9014</v>
      </c>
      <c r="G295" s="29">
        <f t="shared" si="13"/>
        <v>7.8603011147538072E-3</v>
      </c>
      <c r="H295" s="29">
        <f t="shared" si="14"/>
        <v>99.586779853894612</v>
      </c>
    </row>
    <row r="296" spans="1:8" x14ac:dyDescent="0.25">
      <c r="A296" s="26">
        <v>92358</v>
      </c>
      <c r="B296" s="25" t="s">
        <v>466</v>
      </c>
      <c r="C296" s="24" t="s">
        <v>12</v>
      </c>
      <c r="D296" s="27">
        <v>8</v>
      </c>
      <c r="E296" s="28">
        <v>148.62401599999998</v>
      </c>
      <c r="F296" s="28">
        <f t="shared" si="12"/>
        <v>1188.9921279999999</v>
      </c>
      <c r="G296" s="29">
        <f t="shared" si="13"/>
        <v>7.8018409104053978E-3</v>
      </c>
      <c r="H296" s="29">
        <f t="shared" si="14"/>
        <v>99.594581694805015</v>
      </c>
    </row>
    <row r="297" spans="1:8" x14ac:dyDescent="0.25">
      <c r="A297" s="26">
        <v>89357</v>
      </c>
      <c r="B297" s="25" t="s">
        <v>244</v>
      </c>
      <c r="C297" s="24" t="s">
        <v>7</v>
      </c>
      <c r="D297" s="27">
        <v>45</v>
      </c>
      <c r="E297" s="28">
        <v>25.885392</v>
      </c>
      <c r="F297" s="28">
        <f t="shared" si="12"/>
        <v>1164.8426400000001</v>
      </c>
      <c r="G297" s="29">
        <f t="shared" si="13"/>
        <v>7.6433785799939523E-3</v>
      </c>
      <c r="H297" s="29">
        <f t="shared" si="14"/>
        <v>99.602225073385014</v>
      </c>
    </row>
    <row r="298" spans="1:8" x14ac:dyDescent="0.25">
      <c r="A298" s="26">
        <v>92636</v>
      </c>
      <c r="B298" s="25" t="s">
        <v>467</v>
      </c>
      <c r="C298" s="24" t="s">
        <v>12</v>
      </c>
      <c r="D298" s="27">
        <v>10</v>
      </c>
      <c r="E298" s="28">
        <v>116.331096</v>
      </c>
      <c r="F298" s="28">
        <f t="shared" si="12"/>
        <v>1163.31096</v>
      </c>
      <c r="G298" s="29">
        <f t="shared" si="13"/>
        <v>7.6333281150629947E-3</v>
      </c>
      <c r="H298" s="29">
        <f t="shared" si="14"/>
        <v>99.609858401500077</v>
      </c>
    </row>
    <row r="299" spans="1:8" ht="30" x14ac:dyDescent="0.25">
      <c r="A299" s="26">
        <v>83398</v>
      </c>
      <c r="B299" s="25" t="s">
        <v>245</v>
      </c>
      <c r="C299" s="24" t="s">
        <v>12</v>
      </c>
      <c r="D299" s="27">
        <v>1</v>
      </c>
      <c r="E299" s="28">
        <v>1154.3123399999999</v>
      </c>
      <c r="F299" s="28">
        <f t="shared" si="12"/>
        <v>1154.3123399999999</v>
      </c>
      <c r="G299" s="29">
        <f t="shared" si="13"/>
        <v>7.5742816335936129E-3</v>
      </c>
      <c r="H299" s="29">
        <f t="shared" si="14"/>
        <v>99.617432683133671</v>
      </c>
    </row>
    <row r="300" spans="1:8" ht="75" x14ac:dyDescent="0.25">
      <c r="A300" s="26" t="s">
        <v>695</v>
      </c>
      <c r="B300" s="25" t="s">
        <v>246</v>
      </c>
      <c r="C300" s="24" t="s">
        <v>20</v>
      </c>
      <c r="D300" s="27">
        <v>2</v>
      </c>
      <c r="E300" s="28">
        <v>574.38</v>
      </c>
      <c r="F300" s="28">
        <f t="shared" si="12"/>
        <v>1148.76</v>
      </c>
      <c r="G300" s="29">
        <f t="shared" si="13"/>
        <v>7.5378486982188879E-3</v>
      </c>
      <c r="H300" s="29">
        <f t="shared" si="14"/>
        <v>99.624970531831892</v>
      </c>
    </row>
    <row r="301" spans="1:8" ht="60" x14ac:dyDescent="0.25">
      <c r="A301" s="26" t="s">
        <v>696</v>
      </c>
      <c r="B301" s="25" t="s">
        <v>247</v>
      </c>
      <c r="C301" s="24" t="s">
        <v>1</v>
      </c>
      <c r="D301" s="27">
        <v>2</v>
      </c>
      <c r="E301" s="28">
        <v>567.10451999999998</v>
      </c>
      <c r="F301" s="28">
        <f t="shared" si="12"/>
        <v>1134.20904</v>
      </c>
      <c r="G301" s="29">
        <f t="shared" si="13"/>
        <v>7.4423692813747819E-3</v>
      </c>
      <c r="H301" s="29">
        <f t="shared" si="14"/>
        <v>99.63241290111327</v>
      </c>
    </row>
    <row r="302" spans="1:8" x14ac:dyDescent="0.25">
      <c r="A302" s="26">
        <v>92642</v>
      </c>
      <c r="B302" s="25" t="s">
        <v>468</v>
      </c>
      <c r="C302" s="24" t="s">
        <v>12</v>
      </c>
      <c r="D302" s="27">
        <v>9</v>
      </c>
      <c r="E302" s="28">
        <v>124.589404</v>
      </c>
      <c r="F302" s="28">
        <f t="shared" si="12"/>
        <v>1121.3046360000001</v>
      </c>
      <c r="G302" s="29">
        <f t="shared" si="13"/>
        <v>7.3576941143314572E-3</v>
      </c>
      <c r="H302" s="29">
        <f t="shared" si="14"/>
        <v>99.639770595227603</v>
      </c>
    </row>
    <row r="303" spans="1:8" ht="45" x14ac:dyDescent="0.25">
      <c r="A303" s="26" t="s">
        <v>697</v>
      </c>
      <c r="B303" s="25" t="s">
        <v>248</v>
      </c>
      <c r="C303" s="24" t="s">
        <v>1</v>
      </c>
      <c r="D303" s="27">
        <v>1</v>
      </c>
      <c r="E303" s="28">
        <v>1102.8096</v>
      </c>
      <c r="F303" s="28">
        <f t="shared" si="12"/>
        <v>1102.8096</v>
      </c>
      <c r="G303" s="29">
        <f t="shared" si="13"/>
        <v>7.2363347502901326E-3</v>
      </c>
      <c r="H303" s="29">
        <f t="shared" si="14"/>
        <v>99.647006929977891</v>
      </c>
    </row>
    <row r="304" spans="1:8" x14ac:dyDescent="0.25">
      <c r="A304" s="26" t="s">
        <v>698</v>
      </c>
      <c r="B304" s="25" t="s">
        <v>469</v>
      </c>
      <c r="C304" s="24" t="s">
        <v>12</v>
      </c>
      <c r="D304" s="27">
        <v>20</v>
      </c>
      <c r="E304" s="28">
        <v>54.897963999999995</v>
      </c>
      <c r="F304" s="28">
        <f t="shared" si="12"/>
        <v>1097.9592799999998</v>
      </c>
      <c r="G304" s="29">
        <f t="shared" si="13"/>
        <v>7.2045082780087628E-3</v>
      </c>
      <c r="H304" s="29">
        <f t="shared" si="14"/>
        <v>99.654211438255899</v>
      </c>
    </row>
    <row r="305" spans="1:8" ht="180" x14ac:dyDescent="0.25">
      <c r="A305" s="26" t="s">
        <v>699</v>
      </c>
      <c r="B305" s="25" t="s">
        <v>249</v>
      </c>
      <c r="C305" s="24" t="s">
        <v>20</v>
      </c>
      <c r="D305" s="27">
        <v>15</v>
      </c>
      <c r="E305" s="28">
        <v>72.754800000000003</v>
      </c>
      <c r="F305" s="28">
        <f t="shared" si="12"/>
        <v>1091.3220000000001</v>
      </c>
      <c r="G305" s="29">
        <f t="shared" si="13"/>
        <v>7.1609562633079445E-3</v>
      </c>
      <c r="H305" s="29">
        <f t="shared" si="14"/>
        <v>99.661372394519205</v>
      </c>
    </row>
    <row r="306" spans="1:8" ht="45" x14ac:dyDescent="0.25">
      <c r="A306" s="26" t="s">
        <v>700</v>
      </c>
      <c r="B306" s="25" t="s">
        <v>250</v>
      </c>
      <c r="C306" s="24" t="s">
        <v>20</v>
      </c>
      <c r="D306" s="27">
        <v>4</v>
      </c>
      <c r="E306" s="28">
        <v>268.04399999999998</v>
      </c>
      <c r="F306" s="28">
        <f t="shared" si="12"/>
        <v>1072.1759999999999</v>
      </c>
      <c r="G306" s="29">
        <f t="shared" si="13"/>
        <v>7.0353254516709622E-3</v>
      </c>
      <c r="H306" s="29">
        <f t="shared" si="14"/>
        <v>99.668407719970872</v>
      </c>
    </row>
    <row r="307" spans="1:8" ht="30" x14ac:dyDescent="0.25">
      <c r="A307" s="26">
        <v>92000</v>
      </c>
      <c r="B307" s="25" t="s">
        <v>251</v>
      </c>
      <c r="C307" s="24" t="s">
        <v>12</v>
      </c>
      <c r="D307" s="27">
        <v>39</v>
      </c>
      <c r="E307" s="28">
        <v>27.404307999999997</v>
      </c>
      <c r="F307" s="28">
        <f t="shared" si="12"/>
        <v>1068.7680119999998</v>
      </c>
      <c r="G307" s="29">
        <f t="shared" si="13"/>
        <v>7.0129631671995776E-3</v>
      </c>
      <c r="H307" s="29">
        <f t="shared" si="14"/>
        <v>99.675420683138071</v>
      </c>
    </row>
    <row r="308" spans="1:8" ht="45" x14ac:dyDescent="0.25">
      <c r="A308" s="26" t="s">
        <v>701</v>
      </c>
      <c r="B308" s="25" t="s">
        <v>252</v>
      </c>
      <c r="C308" s="24" t="s">
        <v>1</v>
      </c>
      <c r="D308" s="27">
        <v>1</v>
      </c>
      <c r="E308" s="28">
        <v>1057.4718720000001</v>
      </c>
      <c r="F308" s="28">
        <f t="shared" si="12"/>
        <v>1057.4718720000001</v>
      </c>
      <c r="G308" s="29">
        <f t="shared" si="13"/>
        <v>6.9388409883337603E-3</v>
      </c>
      <c r="H308" s="29">
        <f t="shared" si="14"/>
        <v>99.682359524126412</v>
      </c>
    </row>
    <row r="309" spans="1:8" ht="45" x14ac:dyDescent="0.25">
      <c r="A309" s="26">
        <v>87887</v>
      </c>
      <c r="B309" s="25" t="s">
        <v>253</v>
      </c>
      <c r="C309" s="24" t="s">
        <v>0</v>
      </c>
      <c r="D309" s="27">
        <v>49.39</v>
      </c>
      <c r="E309" s="28">
        <v>20.715972000000001</v>
      </c>
      <c r="F309" s="28">
        <f t="shared" si="12"/>
        <v>1023.16185708</v>
      </c>
      <c r="G309" s="29">
        <f t="shared" si="13"/>
        <v>6.713708061264056E-3</v>
      </c>
      <c r="H309" s="29">
        <f t="shared" si="14"/>
        <v>99.689073232187681</v>
      </c>
    </row>
    <row r="310" spans="1:8" x14ac:dyDescent="0.25">
      <c r="A310" s="26">
        <v>72943</v>
      </c>
      <c r="B310" s="25" t="s">
        <v>254</v>
      </c>
      <c r="C310" s="24" t="s">
        <v>0</v>
      </c>
      <c r="D310" s="27">
        <v>579.96</v>
      </c>
      <c r="E310" s="28">
        <v>1.7103760000000001</v>
      </c>
      <c r="F310" s="28">
        <f t="shared" si="12"/>
        <v>991.94966496000018</v>
      </c>
      <c r="G310" s="29">
        <f t="shared" si="13"/>
        <v>6.5089021995172174E-3</v>
      </c>
      <c r="H310" s="29">
        <f t="shared" si="14"/>
        <v>99.695582134387195</v>
      </c>
    </row>
    <row r="311" spans="1:8" ht="45" x14ac:dyDescent="0.25">
      <c r="A311" s="26">
        <v>90091</v>
      </c>
      <c r="B311" s="25" t="s">
        <v>256</v>
      </c>
      <c r="C311" s="24" t="s">
        <v>23</v>
      </c>
      <c r="D311" s="27">
        <v>140.02000000000001</v>
      </c>
      <c r="E311" s="28">
        <v>6.8797959999999998</v>
      </c>
      <c r="F311" s="28">
        <f t="shared" si="12"/>
        <v>963.30903592000004</v>
      </c>
      <c r="G311" s="29">
        <f t="shared" si="13"/>
        <v>6.3209702308507122E-3</v>
      </c>
      <c r="H311" s="29">
        <f t="shared" si="14"/>
        <v>99.70190310461804</v>
      </c>
    </row>
    <row r="312" spans="1:8" ht="30" x14ac:dyDescent="0.25">
      <c r="A312" s="26" t="s">
        <v>702</v>
      </c>
      <c r="B312" s="25" t="s">
        <v>257</v>
      </c>
      <c r="C312" s="24" t="s">
        <v>7</v>
      </c>
      <c r="D312" s="27">
        <v>50</v>
      </c>
      <c r="E312" s="28">
        <v>18.609912000000001</v>
      </c>
      <c r="F312" s="28">
        <f t="shared" si="12"/>
        <v>930.49560000000008</v>
      </c>
      <c r="G312" s="29">
        <f t="shared" si="13"/>
        <v>6.1056574455572998E-3</v>
      </c>
      <c r="H312" s="29">
        <f t="shared" si="14"/>
        <v>99.708008762063599</v>
      </c>
    </row>
    <row r="313" spans="1:8" ht="30" x14ac:dyDescent="0.25">
      <c r="A313" s="26">
        <v>88482</v>
      </c>
      <c r="B313" s="25" t="s">
        <v>472</v>
      </c>
      <c r="C313" s="24" t="s">
        <v>0</v>
      </c>
      <c r="D313" s="27">
        <v>271.56</v>
      </c>
      <c r="E313" s="28">
        <v>3.356932</v>
      </c>
      <c r="F313" s="28">
        <f t="shared" si="12"/>
        <v>911.60845391999999</v>
      </c>
      <c r="G313" s="29">
        <f t="shared" si="13"/>
        <v>5.9817251624936498E-3</v>
      </c>
      <c r="H313" s="29">
        <f t="shared" si="14"/>
        <v>99.713990487226098</v>
      </c>
    </row>
    <row r="314" spans="1:8" ht="45" x14ac:dyDescent="0.25">
      <c r="A314" s="26" t="s">
        <v>703</v>
      </c>
      <c r="B314" s="25" t="s">
        <v>258</v>
      </c>
      <c r="C314" s="24" t="s">
        <v>12</v>
      </c>
      <c r="D314" s="27">
        <v>132</v>
      </c>
      <c r="E314" s="28">
        <v>6.8415040000000005</v>
      </c>
      <c r="F314" s="28">
        <f t="shared" si="12"/>
        <v>903.07852800000001</v>
      </c>
      <c r="G314" s="29">
        <f t="shared" si="13"/>
        <v>5.9257541232931423E-3</v>
      </c>
      <c r="H314" s="29">
        <f t="shared" si="14"/>
        <v>99.719916241349395</v>
      </c>
    </row>
    <row r="315" spans="1:8" ht="180" x14ac:dyDescent="0.25">
      <c r="A315" s="26" t="s">
        <v>704</v>
      </c>
      <c r="B315" s="25" t="s">
        <v>259</v>
      </c>
      <c r="C315" s="24" t="s">
        <v>20</v>
      </c>
      <c r="D315" s="27">
        <v>2</v>
      </c>
      <c r="E315" s="28">
        <v>446.74</v>
      </c>
      <c r="F315" s="28">
        <f t="shared" si="12"/>
        <v>893.48</v>
      </c>
      <c r="G315" s="29">
        <f t="shared" si="13"/>
        <v>5.862771209725802E-3</v>
      </c>
      <c r="H315" s="29">
        <f t="shared" si="14"/>
        <v>99.725779012559116</v>
      </c>
    </row>
    <row r="316" spans="1:8" ht="30" x14ac:dyDescent="0.25">
      <c r="A316" s="26" t="s">
        <v>705</v>
      </c>
      <c r="B316" s="25" t="s">
        <v>260</v>
      </c>
      <c r="C316" s="24" t="s">
        <v>20</v>
      </c>
      <c r="D316" s="27">
        <v>2</v>
      </c>
      <c r="E316" s="28">
        <v>446.74</v>
      </c>
      <c r="F316" s="28">
        <f t="shared" si="12"/>
        <v>893.48</v>
      </c>
      <c r="G316" s="29">
        <f t="shared" si="13"/>
        <v>5.862771209725802E-3</v>
      </c>
      <c r="H316" s="29">
        <f t="shared" si="14"/>
        <v>99.731641783768836</v>
      </c>
    </row>
    <row r="317" spans="1:8" ht="60" x14ac:dyDescent="0.25">
      <c r="A317" s="26" t="s">
        <v>706</v>
      </c>
      <c r="B317" s="25" t="s">
        <v>261</v>
      </c>
      <c r="C317" s="24" t="s">
        <v>20</v>
      </c>
      <c r="D317" s="27">
        <v>12</v>
      </c>
      <c r="E317" s="28">
        <v>73.699336000000002</v>
      </c>
      <c r="F317" s="28">
        <f t="shared" si="12"/>
        <v>884.39203199999997</v>
      </c>
      <c r="G317" s="29">
        <f t="shared" si="13"/>
        <v>5.8031384511354478E-3</v>
      </c>
      <c r="H317" s="29">
        <f t="shared" si="14"/>
        <v>99.737444922219979</v>
      </c>
    </row>
    <row r="318" spans="1:8" x14ac:dyDescent="0.25">
      <c r="A318" s="26">
        <v>92665</v>
      </c>
      <c r="B318" s="25" t="s">
        <v>470</v>
      </c>
      <c r="C318" s="24" t="s">
        <v>12</v>
      </c>
      <c r="D318" s="27">
        <v>20</v>
      </c>
      <c r="E318" s="28">
        <v>44.201732</v>
      </c>
      <c r="F318" s="28">
        <f t="shared" si="12"/>
        <v>884.03463999999997</v>
      </c>
      <c r="G318" s="29">
        <f t="shared" si="13"/>
        <v>5.8007933426515576E-3</v>
      </c>
      <c r="H318" s="29">
        <f t="shared" si="14"/>
        <v>99.743245715562637</v>
      </c>
    </row>
    <row r="319" spans="1:8" ht="195" x14ac:dyDescent="0.25">
      <c r="A319" s="26" t="s">
        <v>707</v>
      </c>
      <c r="B319" s="25" t="s">
        <v>302</v>
      </c>
      <c r="C319" s="24" t="s">
        <v>0</v>
      </c>
      <c r="D319" s="27">
        <v>2.38</v>
      </c>
      <c r="E319" s="28">
        <v>362.07638800000001</v>
      </c>
      <c r="F319" s="28">
        <f t="shared" si="12"/>
        <v>861.74180344000001</v>
      </c>
      <c r="G319" s="29">
        <f t="shared" si="13"/>
        <v>5.6545138508139218E-3</v>
      </c>
      <c r="H319" s="29">
        <f t="shared" si="14"/>
        <v>99.748900229413451</v>
      </c>
    </row>
    <row r="320" spans="1:8" x14ac:dyDescent="0.25">
      <c r="A320" s="26" t="s">
        <v>708</v>
      </c>
      <c r="B320" s="25" t="s">
        <v>471</v>
      </c>
      <c r="C320" s="24" t="s">
        <v>12</v>
      </c>
      <c r="D320" s="27">
        <v>9</v>
      </c>
      <c r="E320" s="28">
        <v>94.823756000000003</v>
      </c>
      <c r="F320" s="28">
        <f t="shared" si="12"/>
        <v>853.41380400000003</v>
      </c>
      <c r="G320" s="29">
        <f t="shared" si="13"/>
        <v>5.5998677979068124E-3</v>
      </c>
      <c r="H320" s="29">
        <f t="shared" si="14"/>
        <v>99.754500097211363</v>
      </c>
    </row>
    <row r="321" spans="1:8" x14ac:dyDescent="0.25">
      <c r="A321" s="26">
        <v>93014</v>
      </c>
      <c r="B321" s="25" t="s">
        <v>262</v>
      </c>
      <c r="C321" s="24" t="s">
        <v>12</v>
      </c>
      <c r="D321" s="27">
        <v>50</v>
      </c>
      <c r="E321" s="28">
        <v>15.469967999999998</v>
      </c>
      <c r="F321" s="28">
        <f t="shared" si="12"/>
        <v>773.49839999999995</v>
      </c>
      <c r="G321" s="29">
        <f t="shared" si="13"/>
        <v>5.075484790134051E-3</v>
      </c>
      <c r="H321" s="29">
        <f t="shared" si="14"/>
        <v>99.759575582001503</v>
      </c>
    </row>
    <row r="322" spans="1:8" ht="45" x14ac:dyDescent="0.25">
      <c r="A322" s="26" t="s">
        <v>709</v>
      </c>
      <c r="B322" s="25" t="s">
        <v>263</v>
      </c>
      <c r="C322" s="24" t="s">
        <v>20</v>
      </c>
      <c r="D322" s="27">
        <v>10</v>
      </c>
      <c r="E322" s="28">
        <v>74.707691999999994</v>
      </c>
      <c r="F322" s="28">
        <f t="shared" si="12"/>
        <v>747.07691999999997</v>
      </c>
      <c r="G322" s="29">
        <f t="shared" si="13"/>
        <v>4.902114270075017E-3</v>
      </c>
      <c r="H322" s="29">
        <f t="shared" si="14"/>
        <v>99.764477696271584</v>
      </c>
    </row>
    <row r="323" spans="1:8" x14ac:dyDescent="0.25">
      <c r="A323" s="26">
        <v>89711</v>
      </c>
      <c r="B323" s="25" t="s">
        <v>264</v>
      </c>
      <c r="C323" s="24" t="s">
        <v>7</v>
      </c>
      <c r="D323" s="27">
        <v>45</v>
      </c>
      <c r="E323" s="28">
        <v>16.325156</v>
      </c>
      <c r="F323" s="28">
        <f t="shared" si="12"/>
        <v>734.63202000000001</v>
      </c>
      <c r="G323" s="29">
        <f t="shared" si="13"/>
        <v>4.8204542425109792E-3</v>
      </c>
      <c r="H323" s="29">
        <f t="shared" si="14"/>
        <v>99.769298150514089</v>
      </c>
    </row>
    <row r="324" spans="1:8" x14ac:dyDescent="0.25">
      <c r="A324" s="26">
        <v>95695</v>
      </c>
      <c r="B324" s="25" t="s">
        <v>265</v>
      </c>
      <c r="C324" s="24" t="s">
        <v>12</v>
      </c>
      <c r="D324" s="27">
        <v>13</v>
      </c>
      <c r="E324" s="28">
        <v>55.472344</v>
      </c>
      <c r="F324" s="28">
        <f t="shared" si="12"/>
        <v>721.14047200000005</v>
      </c>
      <c r="G324" s="29">
        <f t="shared" si="13"/>
        <v>4.7319263972441196E-3</v>
      </c>
      <c r="H324" s="29">
        <f t="shared" si="14"/>
        <v>99.77403007691133</v>
      </c>
    </row>
    <row r="325" spans="1:8" x14ac:dyDescent="0.25">
      <c r="A325" s="26">
        <v>89748</v>
      </c>
      <c r="B325" s="25" t="s">
        <v>266</v>
      </c>
      <c r="C325" s="24" t="s">
        <v>12</v>
      </c>
      <c r="D325" s="27">
        <v>18</v>
      </c>
      <c r="E325" s="28">
        <v>39.964084</v>
      </c>
      <c r="F325" s="28">
        <f t="shared" si="12"/>
        <v>719.35351200000002</v>
      </c>
      <c r="G325" s="29">
        <f t="shared" si="13"/>
        <v>4.7202008548246676E-3</v>
      </c>
      <c r="H325" s="29">
        <f t="shared" si="14"/>
        <v>99.77875027776615</v>
      </c>
    </row>
    <row r="326" spans="1:8" x14ac:dyDescent="0.25">
      <c r="A326" s="26">
        <v>91863</v>
      </c>
      <c r="B326" s="25" t="s">
        <v>267</v>
      </c>
      <c r="C326" s="24" t="s">
        <v>7</v>
      </c>
      <c r="D326" s="27">
        <v>70</v>
      </c>
      <c r="E326" s="28">
        <v>9.6751120000000004</v>
      </c>
      <c r="F326" s="28">
        <f t="shared" si="12"/>
        <v>677.25783999999999</v>
      </c>
      <c r="G326" s="29">
        <f t="shared" si="13"/>
        <v>4.4439805769721577E-3</v>
      </c>
      <c r="H326" s="29">
        <f t="shared" si="14"/>
        <v>99.783194258343116</v>
      </c>
    </row>
    <row r="327" spans="1:8" x14ac:dyDescent="0.25">
      <c r="A327" s="26">
        <v>92897</v>
      </c>
      <c r="B327" s="25" t="s">
        <v>473</v>
      </c>
      <c r="C327" s="24" t="s">
        <v>12</v>
      </c>
      <c r="D327" s="27">
        <v>4</v>
      </c>
      <c r="E327" s="28">
        <v>168.52309199999999</v>
      </c>
      <c r="F327" s="28">
        <f t="shared" si="12"/>
        <v>674.09236799999996</v>
      </c>
      <c r="G327" s="29">
        <f t="shared" si="13"/>
        <v>4.4232096161148432E-3</v>
      </c>
      <c r="H327" s="29">
        <f t="shared" si="14"/>
        <v>99.787617467959237</v>
      </c>
    </row>
    <row r="328" spans="1:8" x14ac:dyDescent="0.25">
      <c r="A328" s="26" t="s">
        <v>710</v>
      </c>
      <c r="B328" s="25" t="s">
        <v>268</v>
      </c>
      <c r="C328" s="24" t="s">
        <v>12</v>
      </c>
      <c r="D328" s="27">
        <v>1</v>
      </c>
      <c r="E328" s="28">
        <v>666.93176399999993</v>
      </c>
      <c r="F328" s="28">
        <f t="shared" si="12"/>
        <v>666.93176399999993</v>
      </c>
      <c r="G328" s="29">
        <f t="shared" si="13"/>
        <v>4.3762236925626126E-3</v>
      </c>
      <c r="H328" s="29">
        <f t="shared" si="14"/>
        <v>99.791993691651797</v>
      </c>
    </row>
    <row r="329" spans="1:8" ht="120" x14ac:dyDescent="0.25">
      <c r="A329" s="26" t="s">
        <v>711</v>
      </c>
      <c r="B329" s="25" t="s">
        <v>269</v>
      </c>
      <c r="C329" s="24" t="s">
        <v>20</v>
      </c>
      <c r="D329" s="27">
        <v>20</v>
      </c>
      <c r="E329" s="28">
        <v>31.91</v>
      </c>
      <c r="F329" s="28">
        <f t="shared" si="12"/>
        <v>638.20000000000005</v>
      </c>
      <c r="G329" s="29">
        <f t="shared" si="13"/>
        <v>4.1876937212327161E-3</v>
      </c>
      <c r="H329" s="29">
        <f t="shared" si="14"/>
        <v>99.796181385373032</v>
      </c>
    </row>
    <row r="330" spans="1:8" x14ac:dyDescent="0.25">
      <c r="A330" s="26">
        <v>94494</v>
      </c>
      <c r="B330" s="25" t="s">
        <v>270</v>
      </c>
      <c r="C330" s="24" t="s">
        <v>12</v>
      </c>
      <c r="D330" s="27">
        <v>9</v>
      </c>
      <c r="E330" s="28">
        <v>70.687032000000002</v>
      </c>
      <c r="F330" s="28">
        <f t="shared" si="12"/>
        <v>636.18328800000006</v>
      </c>
      <c r="G330" s="29">
        <f t="shared" si="13"/>
        <v>4.1744606090736202E-3</v>
      </c>
      <c r="H330" s="29">
        <f t="shared" si="14"/>
        <v>99.800355845982111</v>
      </c>
    </row>
    <row r="331" spans="1:8" x14ac:dyDescent="0.25">
      <c r="A331" s="26" t="s">
        <v>712</v>
      </c>
      <c r="B331" s="25" t="s">
        <v>271</v>
      </c>
      <c r="C331" s="24" t="s">
        <v>20</v>
      </c>
      <c r="D331" s="27">
        <v>2</v>
      </c>
      <c r="E331" s="28">
        <v>309.88439199999999</v>
      </c>
      <c r="F331" s="28">
        <f t="shared" si="12"/>
        <v>619.76878399999998</v>
      </c>
      <c r="G331" s="29">
        <f t="shared" si="13"/>
        <v>4.0667531265635142E-3</v>
      </c>
      <c r="H331" s="29">
        <f t="shared" si="14"/>
        <v>99.804422599108676</v>
      </c>
    </row>
    <row r="332" spans="1:8" ht="30" x14ac:dyDescent="0.25">
      <c r="A332" s="26" t="s">
        <v>713</v>
      </c>
      <c r="B332" s="25" t="s">
        <v>308</v>
      </c>
      <c r="C332" s="24" t="s">
        <v>12</v>
      </c>
      <c r="D332" s="27">
        <v>2</v>
      </c>
      <c r="E332" s="28">
        <v>309.16960799999998</v>
      </c>
      <c r="F332" s="28">
        <f t="shared" si="12"/>
        <v>618.33921599999996</v>
      </c>
      <c r="G332" s="29">
        <f t="shared" si="13"/>
        <v>4.0573726926279533E-3</v>
      </c>
      <c r="H332" s="29">
        <f t="shared" si="14"/>
        <v>99.808479971801304</v>
      </c>
    </row>
    <row r="333" spans="1:8" ht="30" x14ac:dyDescent="0.25">
      <c r="A333" s="26" t="s">
        <v>714</v>
      </c>
      <c r="B333" s="25" t="s">
        <v>272</v>
      </c>
      <c r="C333" s="24" t="s">
        <v>20</v>
      </c>
      <c r="D333" s="27">
        <v>16</v>
      </c>
      <c r="E333" s="28">
        <v>38.292000000000002</v>
      </c>
      <c r="F333" s="28">
        <f t="shared" ref="F333:F396" si="15">D333*E333</f>
        <v>612.67200000000003</v>
      </c>
      <c r="G333" s="29">
        <f t="shared" si="13"/>
        <v>4.0201859723834072E-3</v>
      </c>
      <c r="H333" s="29">
        <f t="shared" si="14"/>
        <v>99.812500157773684</v>
      </c>
    </row>
    <row r="334" spans="1:8" x14ac:dyDescent="0.25">
      <c r="A334" s="26">
        <v>89681</v>
      </c>
      <c r="B334" s="25" t="s">
        <v>273</v>
      </c>
      <c r="C334" s="24" t="s">
        <v>12</v>
      </c>
      <c r="D334" s="27">
        <v>10</v>
      </c>
      <c r="E334" s="28">
        <v>60.628999999999998</v>
      </c>
      <c r="F334" s="28">
        <f t="shared" si="15"/>
        <v>606.29</v>
      </c>
      <c r="G334" s="29">
        <f t="shared" ref="G334:G397" si="16">F334/$F$470*100</f>
        <v>3.9783090351710798E-3</v>
      </c>
      <c r="H334" s="29">
        <f t="shared" ref="H334:H397" si="17">H333+G334</f>
        <v>99.81647846680886</v>
      </c>
    </row>
    <row r="335" spans="1:8" x14ac:dyDescent="0.25">
      <c r="A335" s="26">
        <v>85362</v>
      </c>
      <c r="B335" s="25" t="s">
        <v>274</v>
      </c>
      <c r="C335" s="24" t="s">
        <v>0</v>
      </c>
      <c r="D335" s="27">
        <v>40.65</v>
      </c>
      <c r="E335" s="28">
        <v>14.397791999999999</v>
      </c>
      <c r="F335" s="28">
        <f t="shared" si="15"/>
        <v>585.27024479999989</v>
      </c>
      <c r="G335" s="29">
        <f t="shared" si="16"/>
        <v>3.8403831547685584E-3</v>
      </c>
      <c r="H335" s="29">
        <f t="shared" si="17"/>
        <v>99.820318849963627</v>
      </c>
    </row>
    <row r="336" spans="1:8" x14ac:dyDescent="0.25">
      <c r="A336" s="26" t="s">
        <v>715</v>
      </c>
      <c r="B336" s="25" t="s">
        <v>275</v>
      </c>
      <c r="C336" s="24" t="s">
        <v>12</v>
      </c>
      <c r="D336" s="27">
        <v>9</v>
      </c>
      <c r="E336" s="28">
        <v>64.202919999999992</v>
      </c>
      <c r="F336" s="28">
        <f t="shared" si="15"/>
        <v>577.82627999999988</v>
      </c>
      <c r="G336" s="29">
        <f t="shared" si="16"/>
        <v>3.7915378952040999E-3</v>
      </c>
      <c r="H336" s="29">
        <f t="shared" si="17"/>
        <v>99.824110387858838</v>
      </c>
    </row>
    <row r="337" spans="1:8" x14ac:dyDescent="0.25">
      <c r="A337" s="26">
        <v>91854</v>
      </c>
      <c r="B337" s="25" t="s">
        <v>276</v>
      </c>
      <c r="C337" s="24" t="s">
        <v>7</v>
      </c>
      <c r="D337" s="27">
        <v>75</v>
      </c>
      <c r="E337" s="28">
        <v>7.683927999999999</v>
      </c>
      <c r="F337" s="28">
        <f t="shared" si="15"/>
        <v>576.29459999999995</v>
      </c>
      <c r="G337" s="29">
        <f t="shared" si="16"/>
        <v>3.7814874302731418E-3</v>
      </c>
      <c r="H337" s="29">
        <f t="shared" si="17"/>
        <v>99.827891875289112</v>
      </c>
    </row>
    <row r="338" spans="1:8" x14ac:dyDescent="0.25">
      <c r="A338" s="26">
        <v>89448</v>
      </c>
      <c r="B338" s="25" t="s">
        <v>277</v>
      </c>
      <c r="C338" s="24" t="s">
        <v>7</v>
      </c>
      <c r="D338" s="27">
        <v>45</v>
      </c>
      <c r="E338" s="28">
        <v>12.649124</v>
      </c>
      <c r="F338" s="28">
        <f t="shared" si="15"/>
        <v>569.21058000000005</v>
      </c>
      <c r="G338" s="29">
        <f t="shared" si="16"/>
        <v>3.7350040299674596E-3</v>
      </c>
      <c r="H338" s="29">
        <f t="shared" si="17"/>
        <v>99.831626879319074</v>
      </c>
    </row>
    <row r="339" spans="1:8" x14ac:dyDescent="0.25">
      <c r="A339" s="26">
        <v>94694</v>
      </c>
      <c r="B339" s="25" t="s">
        <v>278</v>
      </c>
      <c r="C339" s="24" t="s">
        <v>12</v>
      </c>
      <c r="D339" s="27">
        <v>26</v>
      </c>
      <c r="E339" s="28">
        <v>20.907432</v>
      </c>
      <c r="F339" s="28">
        <f t="shared" si="15"/>
        <v>543.59323199999994</v>
      </c>
      <c r="G339" s="29">
        <f t="shared" si="16"/>
        <v>3.5669100039971775E-3</v>
      </c>
      <c r="H339" s="29">
        <f t="shared" si="17"/>
        <v>99.835193789323071</v>
      </c>
    </row>
    <row r="340" spans="1:8" x14ac:dyDescent="0.25">
      <c r="A340" s="26">
        <v>89778</v>
      </c>
      <c r="B340" s="25" t="s">
        <v>279</v>
      </c>
      <c r="C340" s="24" t="s">
        <v>12</v>
      </c>
      <c r="D340" s="27">
        <v>35</v>
      </c>
      <c r="E340" s="28">
        <v>15.291272000000001</v>
      </c>
      <c r="F340" s="28">
        <f t="shared" si="15"/>
        <v>535.19452000000001</v>
      </c>
      <c r="G340" s="29">
        <f t="shared" si="16"/>
        <v>3.5117999546257555E-3</v>
      </c>
      <c r="H340" s="29">
        <f t="shared" si="17"/>
        <v>99.838705589277694</v>
      </c>
    </row>
    <row r="341" spans="1:8" x14ac:dyDescent="0.25">
      <c r="A341" s="26" t="s">
        <v>716</v>
      </c>
      <c r="B341" s="25" t="s">
        <v>280</v>
      </c>
      <c r="C341" s="24" t="s">
        <v>12</v>
      </c>
      <c r="D341" s="27">
        <v>16</v>
      </c>
      <c r="E341" s="28">
        <v>32.675840000000001</v>
      </c>
      <c r="F341" s="28">
        <f t="shared" si="15"/>
        <v>522.81344000000001</v>
      </c>
      <c r="G341" s="29">
        <f t="shared" si="16"/>
        <v>3.4305586964338405E-3</v>
      </c>
      <c r="H341" s="29">
        <f t="shared" si="17"/>
        <v>99.842136147974131</v>
      </c>
    </row>
    <row r="342" spans="1:8" ht="60" x14ac:dyDescent="0.25">
      <c r="A342" s="26" t="s">
        <v>717</v>
      </c>
      <c r="B342" s="25" t="s">
        <v>284</v>
      </c>
      <c r="C342" s="24" t="s">
        <v>20</v>
      </c>
      <c r="D342" s="27">
        <v>120</v>
      </c>
      <c r="E342" s="28">
        <v>4.2121199999999996</v>
      </c>
      <c r="F342" s="28">
        <f t="shared" si="15"/>
        <v>505.45439999999996</v>
      </c>
      <c r="G342" s="29">
        <f t="shared" si="16"/>
        <v>3.3166534272163106E-3</v>
      </c>
      <c r="H342" s="29">
        <f t="shared" si="17"/>
        <v>99.84545280140135</v>
      </c>
    </row>
    <row r="343" spans="1:8" x14ac:dyDescent="0.25">
      <c r="A343" s="26" t="s">
        <v>718</v>
      </c>
      <c r="B343" s="25" t="s">
        <v>281</v>
      </c>
      <c r="C343" s="24" t="s">
        <v>20</v>
      </c>
      <c r="D343" s="27">
        <v>2</v>
      </c>
      <c r="E343" s="28">
        <v>252.178348</v>
      </c>
      <c r="F343" s="28">
        <f t="shared" si="15"/>
        <v>504.356696</v>
      </c>
      <c r="G343" s="29">
        <f t="shared" si="16"/>
        <v>3.3094505940157904E-3</v>
      </c>
      <c r="H343" s="29">
        <f t="shared" si="17"/>
        <v>99.848762251995367</v>
      </c>
    </row>
    <row r="344" spans="1:8" x14ac:dyDescent="0.25">
      <c r="A344" s="26">
        <v>83446</v>
      </c>
      <c r="B344" s="25" t="s">
        <v>283</v>
      </c>
      <c r="C344" s="24" t="s">
        <v>12</v>
      </c>
      <c r="D344" s="27">
        <v>3</v>
      </c>
      <c r="E344" s="28">
        <v>167.79554400000001</v>
      </c>
      <c r="F344" s="28">
        <f t="shared" si="15"/>
        <v>503.38663200000002</v>
      </c>
      <c r="G344" s="29">
        <f t="shared" si="16"/>
        <v>3.3030852995595173E-3</v>
      </c>
      <c r="H344" s="29">
        <f t="shared" si="17"/>
        <v>99.852065337294931</v>
      </c>
    </row>
    <row r="345" spans="1:8" x14ac:dyDescent="0.25">
      <c r="A345" s="26" t="s">
        <v>719</v>
      </c>
      <c r="B345" s="25" t="s">
        <v>282</v>
      </c>
      <c r="C345" s="24" t="s">
        <v>20</v>
      </c>
      <c r="D345" s="27">
        <v>1</v>
      </c>
      <c r="E345" s="28">
        <v>500.87212400000004</v>
      </c>
      <c r="F345" s="28">
        <f t="shared" si="15"/>
        <v>500.87212400000004</v>
      </c>
      <c r="G345" s="29">
        <f t="shared" si="16"/>
        <v>3.28658578629786E-3</v>
      </c>
      <c r="H345" s="29">
        <f t="shared" si="17"/>
        <v>99.85535192308123</v>
      </c>
    </row>
    <row r="346" spans="1:8" x14ac:dyDescent="0.25">
      <c r="A346" s="26" t="s">
        <v>720</v>
      </c>
      <c r="B346" s="25" t="s">
        <v>343</v>
      </c>
      <c r="C346" s="24" t="s">
        <v>12</v>
      </c>
      <c r="D346" s="27">
        <v>9</v>
      </c>
      <c r="E346" s="28">
        <v>55.076659999999997</v>
      </c>
      <c r="F346" s="28">
        <f t="shared" si="15"/>
        <v>495.68993999999998</v>
      </c>
      <c r="G346" s="29">
        <f t="shared" si="16"/>
        <v>3.25258171328145E-3</v>
      </c>
      <c r="H346" s="29">
        <f t="shared" si="17"/>
        <v>99.858604504794513</v>
      </c>
    </row>
    <row r="347" spans="1:8" ht="45" x14ac:dyDescent="0.25">
      <c r="A347" s="26" t="s">
        <v>721</v>
      </c>
      <c r="B347" s="25" t="s">
        <v>285</v>
      </c>
      <c r="C347" s="24" t="s">
        <v>20</v>
      </c>
      <c r="D347" s="27">
        <v>2</v>
      </c>
      <c r="E347" s="28">
        <v>242.51599999999999</v>
      </c>
      <c r="F347" s="28">
        <f t="shared" si="15"/>
        <v>485.03199999999998</v>
      </c>
      <c r="G347" s="29">
        <f t="shared" si="16"/>
        <v>3.1826472281368638E-3</v>
      </c>
      <c r="H347" s="29">
        <f t="shared" si="17"/>
        <v>99.861787152022657</v>
      </c>
    </row>
    <row r="348" spans="1:8" x14ac:dyDescent="0.25">
      <c r="A348" s="26" t="s">
        <v>722</v>
      </c>
      <c r="B348" s="25" t="s">
        <v>474</v>
      </c>
      <c r="C348" s="24" t="s">
        <v>12</v>
      </c>
      <c r="D348" s="27">
        <v>2</v>
      </c>
      <c r="E348" s="28">
        <v>241.90332800000002</v>
      </c>
      <c r="F348" s="28">
        <f t="shared" si="15"/>
        <v>483.80665600000003</v>
      </c>
      <c r="G348" s="29">
        <f t="shared" si="16"/>
        <v>3.1746068561920976E-3</v>
      </c>
      <c r="H348" s="29">
        <f t="shared" si="17"/>
        <v>99.864961758878849</v>
      </c>
    </row>
    <row r="349" spans="1:8" x14ac:dyDescent="0.25">
      <c r="A349" s="26">
        <v>89367</v>
      </c>
      <c r="B349" s="25" t="s">
        <v>287</v>
      </c>
      <c r="C349" s="24" t="s">
        <v>12</v>
      </c>
      <c r="D349" s="27">
        <v>47</v>
      </c>
      <c r="E349" s="28">
        <v>10.121851999999999</v>
      </c>
      <c r="F349" s="28">
        <f t="shared" si="15"/>
        <v>475.72704399999992</v>
      </c>
      <c r="G349" s="29">
        <f t="shared" si="16"/>
        <v>3.1215906536812906E-3</v>
      </c>
      <c r="H349" s="29">
        <f t="shared" si="17"/>
        <v>99.868083349532526</v>
      </c>
    </row>
    <row r="350" spans="1:8" x14ac:dyDescent="0.25">
      <c r="A350" s="26">
        <v>89491</v>
      </c>
      <c r="B350" s="25" t="s">
        <v>286</v>
      </c>
      <c r="C350" s="24" t="s">
        <v>12</v>
      </c>
      <c r="D350" s="27">
        <v>9</v>
      </c>
      <c r="E350" s="28">
        <v>52.638736000000002</v>
      </c>
      <c r="F350" s="28">
        <f t="shared" si="15"/>
        <v>473.74862400000001</v>
      </c>
      <c r="G350" s="29">
        <f t="shared" si="16"/>
        <v>3.10860880314547E-3</v>
      </c>
      <c r="H350" s="29">
        <f t="shared" si="17"/>
        <v>99.871191958335672</v>
      </c>
    </row>
    <row r="351" spans="1:8" x14ac:dyDescent="0.25">
      <c r="A351" s="26" t="s">
        <v>723</v>
      </c>
      <c r="B351" s="25" t="s">
        <v>341</v>
      </c>
      <c r="C351" s="24" t="s">
        <v>12</v>
      </c>
      <c r="D351" s="27">
        <v>10</v>
      </c>
      <c r="E351" s="28">
        <v>47.341676000000007</v>
      </c>
      <c r="F351" s="28">
        <f t="shared" si="15"/>
        <v>473.41676000000007</v>
      </c>
      <c r="G351" s="29">
        <f t="shared" si="16"/>
        <v>3.1064312024104289E-3</v>
      </c>
      <c r="H351" s="29">
        <f t="shared" si="17"/>
        <v>99.874298389538083</v>
      </c>
    </row>
    <row r="352" spans="1:8" ht="30" x14ac:dyDescent="0.25">
      <c r="A352" s="26" t="s">
        <v>724</v>
      </c>
      <c r="B352" s="25" t="s">
        <v>288</v>
      </c>
      <c r="C352" s="24" t="s">
        <v>12</v>
      </c>
      <c r="D352" s="27">
        <v>1</v>
      </c>
      <c r="E352" s="28">
        <v>467.11134399999997</v>
      </c>
      <c r="F352" s="28">
        <f t="shared" si="15"/>
        <v>467.11134399999997</v>
      </c>
      <c r="G352" s="29">
        <f t="shared" si="16"/>
        <v>3.065056788444649E-3</v>
      </c>
      <c r="H352" s="29">
        <f t="shared" si="17"/>
        <v>99.877363446326527</v>
      </c>
    </row>
    <row r="353" spans="1:8" ht="30" x14ac:dyDescent="0.25">
      <c r="A353" s="26" t="s">
        <v>725</v>
      </c>
      <c r="B353" s="25" t="s">
        <v>289</v>
      </c>
      <c r="C353" s="24" t="s">
        <v>1</v>
      </c>
      <c r="D353" s="27">
        <v>1</v>
      </c>
      <c r="E353" s="28">
        <v>459.50400000000002</v>
      </c>
      <c r="F353" s="28">
        <f t="shared" si="15"/>
        <v>459.50400000000002</v>
      </c>
      <c r="G353" s="29">
        <f t="shared" si="16"/>
        <v>3.0151394792875554E-3</v>
      </c>
      <c r="H353" s="29">
        <f t="shared" si="17"/>
        <v>99.880378585805815</v>
      </c>
    </row>
    <row r="354" spans="1:8" ht="60" x14ac:dyDescent="0.25">
      <c r="A354" s="26" t="s">
        <v>726</v>
      </c>
      <c r="B354" s="25" t="s">
        <v>292</v>
      </c>
      <c r="C354" s="24" t="s">
        <v>20</v>
      </c>
      <c r="D354" s="27">
        <v>1</v>
      </c>
      <c r="E354" s="28">
        <v>447.927052</v>
      </c>
      <c r="F354" s="28">
        <f t="shared" si="15"/>
        <v>447.927052</v>
      </c>
      <c r="G354" s="29">
        <f t="shared" si="16"/>
        <v>2.9391747151843936E-3</v>
      </c>
      <c r="H354" s="29">
        <f t="shared" si="17"/>
        <v>99.883317760520995</v>
      </c>
    </row>
    <row r="355" spans="1:8" ht="60" x14ac:dyDescent="0.25">
      <c r="A355" s="26" t="s">
        <v>727</v>
      </c>
      <c r="B355" s="25" t="s">
        <v>290</v>
      </c>
      <c r="C355" s="24" t="s">
        <v>20</v>
      </c>
      <c r="D355" s="27">
        <v>1</v>
      </c>
      <c r="E355" s="28">
        <v>446.74</v>
      </c>
      <c r="F355" s="28">
        <f t="shared" si="15"/>
        <v>446.74</v>
      </c>
      <c r="G355" s="29">
        <f t="shared" si="16"/>
        <v>2.931385604862901E-3</v>
      </c>
      <c r="H355" s="29">
        <f t="shared" si="17"/>
        <v>99.886249146125863</v>
      </c>
    </row>
    <row r="356" spans="1:8" ht="90" x14ac:dyDescent="0.25">
      <c r="A356" s="26" t="s">
        <v>728</v>
      </c>
      <c r="B356" s="25" t="s">
        <v>291</v>
      </c>
      <c r="C356" s="24" t="s">
        <v>20</v>
      </c>
      <c r="D356" s="27">
        <v>1</v>
      </c>
      <c r="E356" s="28">
        <v>446.74</v>
      </c>
      <c r="F356" s="28">
        <f t="shared" si="15"/>
        <v>446.74</v>
      </c>
      <c r="G356" s="29">
        <f t="shared" si="16"/>
        <v>2.931385604862901E-3</v>
      </c>
      <c r="H356" s="29">
        <f t="shared" si="17"/>
        <v>99.88918053173073</v>
      </c>
    </row>
    <row r="357" spans="1:8" x14ac:dyDescent="0.25">
      <c r="A357" s="26">
        <v>90279</v>
      </c>
      <c r="B357" s="25" t="s">
        <v>293</v>
      </c>
      <c r="C357" s="24" t="s">
        <v>23</v>
      </c>
      <c r="D357" s="27">
        <v>1.37</v>
      </c>
      <c r="E357" s="28">
        <v>325.08631600000001</v>
      </c>
      <c r="F357" s="28">
        <f t="shared" si="15"/>
        <v>445.36825292000003</v>
      </c>
      <c r="G357" s="29">
        <f t="shared" si="16"/>
        <v>2.9223845759784838E-3</v>
      </c>
      <c r="H357" s="29">
        <f t="shared" si="17"/>
        <v>99.892102916306712</v>
      </c>
    </row>
    <row r="358" spans="1:8" x14ac:dyDescent="0.25">
      <c r="A358" s="26">
        <v>89565</v>
      </c>
      <c r="B358" s="25" t="s">
        <v>294</v>
      </c>
      <c r="C358" s="24" t="s">
        <v>12</v>
      </c>
      <c r="D358" s="27">
        <v>10</v>
      </c>
      <c r="E358" s="28">
        <v>43.640115999999999</v>
      </c>
      <c r="F358" s="28">
        <f t="shared" si="15"/>
        <v>436.40116</v>
      </c>
      <c r="G358" s="29">
        <f t="shared" si="16"/>
        <v>2.863544966578931E-3</v>
      </c>
      <c r="H358" s="29">
        <f t="shared" si="17"/>
        <v>99.894966461273285</v>
      </c>
    </row>
    <row r="359" spans="1:8" ht="60" x14ac:dyDescent="0.25">
      <c r="A359" s="26" t="s">
        <v>729</v>
      </c>
      <c r="B359" s="25" t="s">
        <v>295</v>
      </c>
      <c r="C359" s="24" t="s">
        <v>20</v>
      </c>
      <c r="D359" s="27">
        <v>20</v>
      </c>
      <c r="E359" s="28">
        <v>21.698799999999999</v>
      </c>
      <c r="F359" s="28">
        <f t="shared" si="15"/>
        <v>433.976</v>
      </c>
      <c r="G359" s="29">
        <f t="shared" si="16"/>
        <v>2.8476317304382466E-3</v>
      </c>
      <c r="H359" s="29">
        <f t="shared" si="17"/>
        <v>99.897814093003717</v>
      </c>
    </row>
    <row r="360" spans="1:8" x14ac:dyDescent="0.25">
      <c r="A360" s="26">
        <v>89362</v>
      </c>
      <c r="B360" s="25" t="s">
        <v>296</v>
      </c>
      <c r="C360" s="24" t="s">
        <v>12</v>
      </c>
      <c r="D360" s="27">
        <v>56</v>
      </c>
      <c r="E360" s="28">
        <v>7.5818160000000008</v>
      </c>
      <c r="F360" s="28">
        <f t="shared" si="15"/>
        <v>424.58169600000002</v>
      </c>
      <c r="G360" s="29">
        <f t="shared" si="16"/>
        <v>2.7859888788617014E-3</v>
      </c>
      <c r="H360" s="29">
        <f t="shared" si="17"/>
        <v>99.900600081882573</v>
      </c>
    </row>
    <row r="361" spans="1:8" ht="30" x14ac:dyDescent="0.25">
      <c r="A361" s="26">
        <v>91168</v>
      </c>
      <c r="B361" s="25" t="s">
        <v>297</v>
      </c>
      <c r="C361" s="24" t="s">
        <v>12</v>
      </c>
      <c r="D361" s="27">
        <v>50</v>
      </c>
      <c r="E361" s="28">
        <v>8.2583079999999995</v>
      </c>
      <c r="F361" s="28">
        <f t="shared" si="15"/>
        <v>412.91539999999998</v>
      </c>
      <c r="G361" s="29">
        <f t="shared" si="16"/>
        <v>2.7094378376375668E-3</v>
      </c>
      <c r="H361" s="29">
        <f t="shared" si="17"/>
        <v>99.90330951972021</v>
      </c>
    </row>
    <row r="362" spans="1:8" ht="105" x14ac:dyDescent="0.25">
      <c r="A362" s="26" t="s">
        <v>730</v>
      </c>
      <c r="B362" s="25" t="s">
        <v>298</v>
      </c>
      <c r="C362" s="24" t="s">
        <v>20</v>
      </c>
      <c r="D362" s="27">
        <v>2</v>
      </c>
      <c r="E362" s="28">
        <v>191.46</v>
      </c>
      <c r="F362" s="28">
        <f t="shared" si="15"/>
        <v>382.92</v>
      </c>
      <c r="G362" s="29">
        <f t="shared" si="16"/>
        <v>2.5126162327396297E-3</v>
      </c>
      <c r="H362" s="29">
        <f t="shared" si="17"/>
        <v>99.905822135952945</v>
      </c>
    </row>
    <row r="363" spans="1:8" x14ac:dyDescent="0.25">
      <c r="A363" s="26">
        <v>89592</v>
      </c>
      <c r="B363" s="25" t="s">
        <v>299</v>
      </c>
      <c r="C363" s="24" t="s">
        <v>12</v>
      </c>
      <c r="D363" s="27">
        <v>1</v>
      </c>
      <c r="E363" s="28">
        <v>382.179688</v>
      </c>
      <c r="F363" s="28">
        <f t="shared" si="15"/>
        <v>382.179688</v>
      </c>
      <c r="G363" s="29">
        <f t="shared" si="16"/>
        <v>2.5077585080229997E-3</v>
      </c>
      <c r="H363" s="29">
        <f t="shared" si="17"/>
        <v>99.908329894460962</v>
      </c>
    </row>
    <row r="364" spans="1:8" x14ac:dyDescent="0.25">
      <c r="A364" s="26">
        <v>89690</v>
      </c>
      <c r="B364" s="25" t="s">
        <v>300</v>
      </c>
      <c r="C364" s="24" t="s">
        <v>12</v>
      </c>
      <c r="D364" s="27">
        <v>6</v>
      </c>
      <c r="E364" s="28">
        <v>63.220092000000001</v>
      </c>
      <c r="F364" s="28">
        <f t="shared" si="15"/>
        <v>379.32055200000002</v>
      </c>
      <c r="G364" s="29">
        <f t="shared" si="16"/>
        <v>2.488997640151877E-3</v>
      </c>
      <c r="H364" s="29">
        <f t="shared" si="17"/>
        <v>99.910818892101119</v>
      </c>
    </row>
    <row r="365" spans="1:8" x14ac:dyDescent="0.25">
      <c r="A365" s="26">
        <v>91879</v>
      </c>
      <c r="B365" s="25" t="s">
        <v>301</v>
      </c>
      <c r="C365" s="24" t="s">
        <v>12</v>
      </c>
      <c r="D365" s="27">
        <v>57</v>
      </c>
      <c r="E365" s="28">
        <v>6.5989879999999994</v>
      </c>
      <c r="F365" s="28">
        <f t="shared" si="15"/>
        <v>376.14231599999999</v>
      </c>
      <c r="G365" s="29">
        <f t="shared" si="16"/>
        <v>2.4681429254201381E-3</v>
      </c>
      <c r="H365" s="29">
        <f t="shared" si="17"/>
        <v>99.913287035026542</v>
      </c>
    </row>
    <row r="366" spans="1:8" ht="60" x14ac:dyDescent="0.25">
      <c r="A366" s="26" t="s">
        <v>731</v>
      </c>
      <c r="B366" s="25" t="s">
        <v>303</v>
      </c>
      <c r="C366" s="24" t="s">
        <v>1</v>
      </c>
      <c r="D366" s="27">
        <v>4</v>
      </c>
      <c r="E366" s="28">
        <v>87.292996000000002</v>
      </c>
      <c r="F366" s="28">
        <f t="shared" si="15"/>
        <v>349.17198400000001</v>
      </c>
      <c r="G366" s="29">
        <f t="shared" si="16"/>
        <v>2.2911709887608435E-3</v>
      </c>
      <c r="H366" s="29">
        <f t="shared" si="17"/>
        <v>99.915578206015297</v>
      </c>
    </row>
    <row r="367" spans="1:8" ht="45" x14ac:dyDescent="0.25">
      <c r="A367" s="26" t="s">
        <v>732</v>
      </c>
      <c r="B367" s="25" t="s">
        <v>304</v>
      </c>
      <c r="C367" s="24" t="s">
        <v>305</v>
      </c>
      <c r="D367" s="27">
        <v>20</v>
      </c>
      <c r="E367" s="28">
        <v>16.5932</v>
      </c>
      <c r="F367" s="28">
        <f t="shared" si="15"/>
        <v>331.86399999999998</v>
      </c>
      <c r="G367" s="29">
        <f t="shared" si="16"/>
        <v>2.177600735041012E-3</v>
      </c>
      <c r="H367" s="29">
        <f t="shared" si="17"/>
        <v>99.917755806750336</v>
      </c>
    </row>
    <row r="368" spans="1:8" x14ac:dyDescent="0.25">
      <c r="A368" s="26">
        <v>91902</v>
      </c>
      <c r="B368" s="25" t="s">
        <v>306</v>
      </c>
      <c r="C368" s="24" t="s">
        <v>12</v>
      </c>
      <c r="D368" s="27">
        <v>30</v>
      </c>
      <c r="E368" s="28">
        <v>10.849399999999999</v>
      </c>
      <c r="F368" s="28">
        <f t="shared" si="15"/>
        <v>325.48199999999997</v>
      </c>
      <c r="G368" s="29">
        <f t="shared" si="16"/>
        <v>2.135723797828685E-3</v>
      </c>
      <c r="H368" s="29">
        <f t="shared" si="17"/>
        <v>99.919891530548171</v>
      </c>
    </row>
    <row r="369" spans="1:8" x14ac:dyDescent="0.25">
      <c r="A369" s="26">
        <v>89482</v>
      </c>
      <c r="B369" s="25" t="s">
        <v>307</v>
      </c>
      <c r="C369" s="24" t="s">
        <v>12</v>
      </c>
      <c r="D369" s="27">
        <v>15</v>
      </c>
      <c r="E369" s="28">
        <v>21.583924</v>
      </c>
      <c r="F369" s="28">
        <f t="shared" si="15"/>
        <v>323.75885999999997</v>
      </c>
      <c r="G369" s="29">
        <f t="shared" si="16"/>
        <v>2.1244170247813562E-3</v>
      </c>
      <c r="H369" s="29">
        <f t="shared" si="17"/>
        <v>99.922015947572959</v>
      </c>
    </row>
    <row r="370" spans="1:8" x14ac:dyDescent="0.25">
      <c r="A370" s="26">
        <v>91867</v>
      </c>
      <c r="B370" s="25" t="s">
        <v>309</v>
      </c>
      <c r="C370" s="24" t="s">
        <v>7</v>
      </c>
      <c r="D370" s="27">
        <v>40</v>
      </c>
      <c r="E370" s="28">
        <v>7.6966920000000005</v>
      </c>
      <c r="F370" s="28">
        <f t="shared" si="15"/>
        <v>307.86768000000001</v>
      </c>
      <c r="G370" s="29">
        <f t="shared" si="16"/>
        <v>2.0201434511226621E-3</v>
      </c>
      <c r="H370" s="29">
        <f t="shared" si="17"/>
        <v>99.924036091024078</v>
      </c>
    </row>
    <row r="371" spans="1:8" ht="45" x14ac:dyDescent="0.25">
      <c r="A371" s="26" t="s">
        <v>733</v>
      </c>
      <c r="B371" s="25" t="s">
        <v>310</v>
      </c>
      <c r="C371" s="24" t="s">
        <v>12</v>
      </c>
      <c r="D371" s="27">
        <v>1</v>
      </c>
      <c r="E371" s="28">
        <v>291.69569200000001</v>
      </c>
      <c r="F371" s="28">
        <f t="shared" si="15"/>
        <v>291.69569200000001</v>
      </c>
      <c r="G371" s="29">
        <f t="shared" si="16"/>
        <v>1.9140272922266251E-3</v>
      </c>
      <c r="H371" s="29">
        <f t="shared" si="17"/>
        <v>99.925950118316308</v>
      </c>
    </row>
    <row r="372" spans="1:8" x14ac:dyDescent="0.25">
      <c r="A372" s="26" t="s">
        <v>734</v>
      </c>
      <c r="B372" s="25" t="s">
        <v>311</v>
      </c>
      <c r="C372" s="24" t="s">
        <v>12</v>
      </c>
      <c r="D372" s="27">
        <v>24</v>
      </c>
      <c r="E372" s="28">
        <v>12.113035999999999</v>
      </c>
      <c r="F372" s="28">
        <f t="shared" si="15"/>
        <v>290.71286399999997</v>
      </c>
      <c r="G372" s="29">
        <f t="shared" si="16"/>
        <v>1.9075782438959265E-3</v>
      </c>
      <c r="H372" s="29">
        <f t="shared" si="17"/>
        <v>99.92785769656021</v>
      </c>
    </row>
    <row r="373" spans="1:8" x14ac:dyDescent="0.25">
      <c r="A373" s="26">
        <v>94495</v>
      </c>
      <c r="B373" s="25" t="s">
        <v>312</v>
      </c>
      <c r="C373" s="24" t="s">
        <v>12</v>
      </c>
      <c r="D373" s="27">
        <v>3</v>
      </c>
      <c r="E373" s="28">
        <v>93.662231999999989</v>
      </c>
      <c r="F373" s="28">
        <f t="shared" si="15"/>
        <v>280.98669599999994</v>
      </c>
      <c r="G373" s="29">
        <f t="shared" si="16"/>
        <v>1.8437577915843394E-3</v>
      </c>
      <c r="H373" s="29">
        <f t="shared" si="17"/>
        <v>99.9297014543518</v>
      </c>
    </row>
    <row r="374" spans="1:8" x14ac:dyDescent="0.25">
      <c r="A374" s="26" t="s">
        <v>735</v>
      </c>
      <c r="B374" s="25" t="s">
        <v>313</v>
      </c>
      <c r="C374" s="24" t="s">
        <v>12</v>
      </c>
      <c r="D374" s="27">
        <v>3</v>
      </c>
      <c r="E374" s="28">
        <v>91.836979999999997</v>
      </c>
      <c r="F374" s="28">
        <f t="shared" si="15"/>
        <v>275.51094000000001</v>
      </c>
      <c r="G374" s="29">
        <f t="shared" si="16"/>
        <v>1.8078273794561632E-3</v>
      </c>
      <c r="H374" s="29">
        <f t="shared" si="17"/>
        <v>99.931509281731252</v>
      </c>
    </row>
    <row r="375" spans="1:8" x14ac:dyDescent="0.25">
      <c r="A375" s="26">
        <v>89724</v>
      </c>
      <c r="B375" s="25" t="s">
        <v>314</v>
      </c>
      <c r="C375" s="24" t="s">
        <v>12</v>
      </c>
      <c r="D375" s="27">
        <v>39</v>
      </c>
      <c r="E375" s="28">
        <v>6.7266279999999989</v>
      </c>
      <c r="F375" s="28">
        <f t="shared" si="15"/>
        <v>262.33849199999997</v>
      </c>
      <c r="G375" s="29">
        <f t="shared" si="16"/>
        <v>1.7213933810499198E-3</v>
      </c>
      <c r="H375" s="29">
        <f t="shared" si="17"/>
        <v>99.933230675112299</v>
      </c>
    </row>
    <row r="376" spans="1:8" x14ac:dyDescent="0.25">
      <c r="A376" s="26">
        <v>89753</v>
      </c>
      <c r="B376" s="25" t="s">
        <v>315</v>
      </c>
      <c r="C376" s="24" t="s">
        <v>12</v>
      </c>
      <c r="D376" s="27">
        <v>35</v>
      </c>
      <c r="E376" s="28">
        <v>7.3520639999999995</v>
      </c>
      <c r="F376" s="28">
        <f t="shared" si="15"/>
        <v>257.32223999999997</v>
      </c>
      <c r="G376" s="29">
        <f t="shared" si="16"/>
        <v>1.6884781084010305E-3</v>
      </c>
      <c r="H376" s="29">
        <f t="shared" si="17"/>
        <v>99.934919153220704</v>
      </c>
    </row>
    <row r="377" spans="1:8" x14ac:dyDescent="0.25">
      <c r="A377" s="26">
        <v>89397</v>
      </c>
      <c r="B377" s="25" t="s">
        <v>316</v>
      </c>
      <c r="C377" s="24" t="s">
        <v>12</v>
      </c>
      <c r="D377" s="27">
        <v>21</v>
      </c>
      <c r="E377" s="28">
        <v>12.1258</v>
      </c>
      <c r="F377" s="28">
        <f t="shared" si="15"/>
        <v>254.64179999999999</v>
      </c>
      <c r="G377" s="29">
        <f t="shared" si="16"/>
        <v>1.6708897947718534E-3</v>
      </c>
      <c r="H377" s="29">
        <f t="shared" si="17"/>
        <v>99.936590043015471</v>
      </c>
    </row>
    <row r="378" spans="1:8" ht="30" x14ac:dyDescent="0.25">
      <c r="A378" s="26" t="s">
        <v>736</v>
      </c>
      <c r="B378" s="25" t="s">
        <v>475</v>
      </c>
      <c r="C378" s="24" t="s">
        <v>0</v>
      </c>
      <c r="D378" s="27">
        <v>10.4</v>
      </c>
      <c r="E378" s="28">
        <v>23.932500000000001</v>
      </c>
      <c r="F378" s="28">
        <f t="shared" si="15"/>
        <v>248.89800000000002</v>
      </c>
      <c r="G378" s="29">
        <f t="shared" si="16"/>
        <v>1.6332005512807593E-3</v>
      </c>
      <c r="H378" s="29">
        <f t="shared" si="17"/>
        <v>99.938223243566753</v>
      </c>
    </row>
    <row r="379" spans="1:8" x14ac:dyDescent="0.25">
      <c r="A379" s="26" t="s">
        <v>737</v>
      </c>
      <c r="B379" s="25" t="s">
        <v>317</v>
      </c>
      <c r="C379" s="24" t="s">
        <v>12</v>
      </c>
      <c r="D379" s="27">
        <v>10</v>
      </c>
      <c r="E379" s="28">
        <v>24.634520000000002</v>
      </c>
      <c r="F379" s="28">
        <f t="shared" si="15"/>
        <v>246.34520000000003</v>
      </c>
      <c r="G379" s="29">
        <f t="shared" si="16"/>
        <v>1.6164497763958285E-3</v>
      </c>
      <c r="H379" s="29">
        <f t="shared" si="17"/>
        <v>99.939839693343146</v>
      </c>
    </row>
    <row r="380" spans="1:8" ht="30" x14ac:dyDescent="0.25">
      <c r="A380" s="26" t="s">
        <v>738</v>
      </c>
      <c r="B380" s="25" t="s">
        <v>318</v>
      </c>
      <c r="C380" s="24" t="s">
        <v>12</v>
      </c>
      <c r="D380" s="27">
        <v>11</v>
      </c>
      <c r="E380" s="28">
        <v>22.234888000000002</v>
      </c>
      <c r="F380" s="28">
        <f t="shared" si="15"/>
        <v>244.58376800000002</v>
      </c>
      <c r="G380" s="29">
        <f t="shared" si="16"/>
        <v>1.6048917417252259E-3</v>
      </c>
      <c r="H380" s="29">
        <f t="shared" si="17"/>
        <v>99.941444585084867</v>
      </c>
    </row>
    <row r="381" spans="1:8" ht="60" x14ac:dyDescent="0.25">
      <c r="A381" s="26" t="s">
        <v>739</v>
      </c>
      <c r="B381" s="25" t="s">
        <v>319</v>
      </c>
      <c r="C381" s="24" t="s">
        <v>20</v>
      </c>
      <c r="D381" s="27">
        <v>1</v>
      </c>
      <c r="E381" s="28">
        <v>242.51599999999999</v>
      </c>
      <c r="F381" s="28">
        <f t="shared" si="15"/>
        <v>242.51599999999999</v>
      </c>
      <c r="G381" s="29">
        <f t="shared" si="16"/>
        <v>1.5913236140684319E-3</v>
      </c>
      <c r="H381" s="29">
        <f t="shared" si="17"/>
        <v>99.943035908698931</v>
      </c>
    </row>
    <row r="382" spans="1:8" x14ac:dyDescent="0.25">
      <c r="A382" s="26">
        <v>89731</v>
      </c>
      <c r="B382" s="25" t="s">
        <v>320</v>
      </c>
      <c r="C382" s="24" t="s">
        <v>12</v>
      </c>
      <c r="D382" s="27">
        <v>26</v>
      </c>
      <c r="E382" s="28">
        <v>9.1773160000000011</v>
      </c>
      <c r="F382" s="28">
        <f t="shared" si="15"/>
        <v>238.61021600000004</v>
      </c>
      <c r="G382" s="29">
        <f t="shared" si="16"/>
        <v>1.5656949284944877E-3</v>
      </c>
      <c r="H382" s="29">
        <f t="shared" si="17"/>
        <v>99.944601603627419</v>
      </c>
    </row>
    <row r="383" spans="1:8" ht="30" x14ac:dyDescent="0.25">
      <c r="A383" s="26" t="s">
        <v>740</v>
      </c>
      <c r="B383" s="25" t="s">
        <v>321</v>
      </c>
      <c r="C383" s="24" t="s">
        <v>1</v>
      </c>
      <c r="D383" s="27">
        <v>2</v>
      </c>
      <c r="E383" s="28">
        <v>117.990416</v>
      </c>
      <c r="F383" s="28">
        <f t="shared" si="15"/>
        <v>235.98083199999999</v>
      </c>
      <c r="G383" s="29">
        <f t="shared" si="16"/>
        <v>1.5484416303630088E-3</v>
      </c>
      <c r="H383" s="29">
        <f t="shared" si="17"/>
        <v>99.946150045257781</v>
      </c>
    </row>
    <row r="384" spans="1:8" ht="45" x14ac:dyDescent="0.25">
      <c r="A384" s="26" t="s">
        <v>741</v>
      </c>
      <c r="B384" s="25" t="s">
        <v>323</v>
      </c>
      <c r="C384" s="24" t="s">
        <v>20</v>
      </c>
      <c r="D384" s="27">
        <v>2</v>
      </c>
      <c r="E384" s="28">
        <v>116.43320799999999</v>
      </c>
      <c r="F384" s="28">
        <f t="shared" si="15"/>
        <v>232.86641599999999</v>
      </c>
      <c r="G384" s="29">
        <f t="shared" si="16"/>
        <v>1.5280056850033932E-3</v>
      </c>
      <c r="H384" s="29">
        <f t="shared" si="17"/>
        <v>99.947678050942784</v>
      </c>
    </row>
    <row r="385" spans="1:8" x14ac:dyDescent="0.25">
      <c r="A385" s="26">
        <v>91953</v>
      </c>
      <c r="B385" s="25" t="s">
        <v>324</v>
      </c>
      <c r="C385" s="24" t="s">
        <v>12</v>
      </c>
      <c r="D385" s="27">
        <v>9</v>
      </c>
      <c r="E385" s="28">
        <v>25.834335999999997</v>
      </c>
      <c r="F385" s="28">
        <f t="shared" si="15"/>
        <v>232.50902399999998</v>
      </c>
      <c r="G385" s="29">
        <f t="shared" si="16"/>
        <v>1.5256605765195028E-3</v>
      </c>
      <c r="H385" s="29">
        <f t="shared" si="17"/>
        <v>99.949203711519303</v>
      </c>
    </row>
    <row r="386" spans="1:8" ht="45" x14ac:dyDescent="0.25">
      <c r="A386" s="26" t="s">
        <v>742</v>
      </c>
      <c r="B386" s="25" t="s">
        <v>322</v>
      </c>
      <c r="C386" s="24" t="s">
        <v>305</v>
      </c>
      <c r="D386" s="27">
        <v>14</v>
      </c>
      <c r="E386" s="28">
        <v>16.5932</v>
      </c>
      <c r="F386" s="28">
        <f t="shared" si="15"/>
        <v>232.3048</v>
      </c>
      <c r="G386" s="29">
        <f t="shared" si="16"/>
        <v>1.5243205145287085E-3</v>
      </c>
      <c r="H386" s="29">
        <f t="shared" si="17"/>
        <v>99.950728032033837</v>
      </c>
    </row>
    <row r="387" spans="1:8" x14ac:dyDescent="0.25">
      <c r="A387" s="26">
        <v>89531</v>
      </c>
      <c r="B387" s="25" t="s">
        <v>325</v>
      </c>
      <c r="C387" s="24" t="s">
        <v>12</v>
      </c>
      <c r="D387" s="27">
        <v>7</v>
      </c>
      <c r="E387" s="28">
        <v>31.424968</v>
      </c>
      <c r="F387" s="28">
        <f t="shared" si="15"/>
        <v>219.97477599999999</v>
      </c>
      <c r="G387" s="29">
        <f t="shared" si="16"/>
        <v>1.4434142718344923E-3</v>
      </c>
      <c r="H387" s="29">
        <f t="shared" si="17"/>
        <v>99.95217144630567</v>
      </c>
    </row>
    <row r="388" spans="1:8" ht="30" x14ac:dyDescent="0.25">
      <c r="A388" s="26" t="s">
        <v>743</v>
      </c>
      <c r="B388" s="25" t="s">
        <v>326</v>
      </c>
      <c r="C388" s="24" t="s">
        <v>12</v>
      </c>
      <c r="D388" s="27">
        <v>2</v>
      </c>
      <c r="E388" s="28">
        <v>107.56222799999999</v>
      </c>
      <c r="F388" s="28">
        <f t="shared" si="15"/>
        <v>215.12445599999998</v>
      </c>
      <c r="G388" s="29">
        <f t="shared" si="16"/>
        <v>1.4115877995531238E-3</v>
      </c>
      <c r="H388" s="29">
        <f t="shared" si="17"/>
        <v>99.953583034105222</v>
      </c>
    </row>
    <row r="389" spans="1:8" x14ac:dyDescent="0.25">
      <c r="A389" s="26" t="s">
        <v>744</v>
      </c>
      <c r="B389" s="25" t="s">
        <v>392</v>
      </c>
      <c r="C389" s="24" t="s">
        <v>12</v>
      </c>
      <c r="D389" s="27">
        <v>3</v>
      </c>
      <c r="E389" s="28">
        <v>69.257463999999999</v>
      </c>
      <c r="F389" s="28">
        <f t="shared" si="15"/>
        <v>207.772392</v>
      </c>
      <c r="G389" s="29">
        <f t="shared" si="16"/>
        <v>1.363345567884523E-3</v>
      </c>
      <c r="H389" s="29">
        <f t="shared" si="17"/>
        <v>99.954946379673103</v>
      </c>
    </row>
    <row r="390" spans="1:8" x14ac:dyDescent="0.25">
      <c r="A390" s="26">
        <v>91959</v>
      </c>
      <c r="B390" s="25" t="s">
        <v>327</v>
      </c>
      <c r="C390" s="24" t="s">
        <v>12</v>
      </c>
      <c r="D390" s="27">
        <v>5</v>
      </c>
      <c r="E390" s="28">
        <v>41.023496000000002</v>
      </c>
      <c r="F390" s="28">
        <f t="shared" si="15"/>
        <v>205.11748</v>
      </c>
      <c r="G390" s="29">
        <f t="shared" si="16"/>
        <v>1.3459247620041948E-3</v>
      </c>
      <c r="H390" s="29">
        <f t="shared" si="17"/>
        <v>99.956292304435109</v>
      </c>
    </row>
    <row r="391" spans="1:8" ht="180" x14ac:dyDescent="0.25">
      <c r="A391" s="26" t="s">
        <v>745</v>
      </c>
      <c r="B391" s="25" t="s">
        <v>328</v>
      </c>
      <c r="C391" s="24" t="s">
        <v>20</v>
      </c>
      <c r="D391" s="27">
        <v>2</v>
      </c>
      <c r="E391" s="28">
        <v>102.11199999999999</v>
      </c>
      <c r="F391" s="28">
        <f t="shared" si="15"/>
        <v>204.22399999999999</v>
      </c>
      <c r="G391" s="29">
        <f t="shared" si="16"/>
        <v>1.3400619907944689E-3</v>
      </c>
      <c r="H391" s="29">
        <f t="shared" si="17"/>
        <v>99.957632366425898</v>
      </c>
    </row>
    <row r="392" spans="1:8" ht="105" x14ac:dyDescent="0.25">
      <c r="A392" s="26" t="s">
        <v>746</v>
      </c>
      <c r="B392" s="25" t="s">
        <v>329</v>
      </c>
      <c r="C392" s="24" t="s">
        <v>20</v>
      </c>
      <c r="D392" s="27">
        <v>2</v>
      </c>
      <c r="E392" s="28">
        <v>102.11199999999999</v>
      </c>
      <c r="F392" s="28">
        <f t="shared" si="15"/>
        <v>204.22399999999999</v>
      </c>
      <c r="G392" s="29">
        <f t="shared" si="16"/>
        <v>1.3400619907944689E-3</v>
      </c>
      <c r="H392" s="29">
        <f t="shared" si="17"/>
        <v>99.958972428416686</v>
      </c>
    </row>
    <row r="393" spans="1:8" x14ac:dyDescent="0.25">
      <c r="A393" s="26">
        <v>89358</v>
      </c>
      <c r="B393" s="25" t="s">
        <v>330</v>
      </c>
      <c r="C393" s="24" t="s">
        <v>12</v>
      </c>
      <c r="D393" s="27">
        <v>32</v>
      </c>
      <c r="E393" s="28">
        <v>6.3309439999999997</v>
      </c>
      <c r="F393" s="28">
        <f t="shared" si="15"/>
        <v>202.59020799999999</v>
      </c>
      <c r="G393" s="29">
        <f t="shared" si="16"/>
        <v>1.3293414948681132E-3</v>
      </c>
      <c r="H393" s="29">
        <f t="shared" si="17"/>
        <v>99.960301769911553</v>
      </c>
    </row>
    <row r="394" spans="1:8" ht="30" x14ac:dyDescent="0.25">
      <c r="A394" s="26" t="s">
        <v>747</v>
      </c>
      <c r="B394" s="25" t="s">
        <v>476</v>
      </c>
      <c r="C394" s="24" t="s">
        <v>12</v>
      </c>
      <c r="D394" s="27">
        <v>2</v>
      </c>
      <c r="E394" s="28">
        <v>99.380504000000002</v>
      </c>
      <c r="F394" s="28">
        <f t="shared" si="15"/>
        <v>198.761008</v>
      </c>
      <c r="G394" s="29">
        <f t="shared" si="16"/>
        <v>1.304215332540717E-3</v>
      </c>
      <c r="H394" s="29">
        <f t="shared" si="17"/>
        <v>99.961605985244091</v>
      </c>
    </row>
    <row r="395" spans="1:8" x14ac:dyDescent="0.25">
      <c r="A395" s="26">
        <v>89567</v>
      </c>
      <c r="B395" s="25" t="s">
        <v>300</v>
      </c>
      <c r="C395" s="24" t="s">
        <v>12</v>
      </c>
      <c r="D395" s="27">
        <v>3</v>
      </c>
      <c r="E395" s="28">
        <v>65.415499999999994</v>
      </c>
      <c r="F395" s="28">
        <f t="shared" si="15"/>
        <v>196.24649999999997</v>
      </c>
      <c r="G395" s="29">
        <f t="shared" si="16"/>
        <v>1.2877158192790598E-3</v>
      </c>
      <c r="H395" s="29">
        <f t="shared" si="17"/>
        <v>99.962893701063365</v>
      </c>
    </row>
    <row r="396" spans="1:8" x14ac:dyDescent="0.25">
      <c r="A396" s="26">
        <v>89726</v>
      </c>
      <c r="B396" s="25" t="s">
        <v>331</v>
      </c>
      <c r="C396" s="24" t="s">
        <v>12</v>
      </c>
      <c r="D396" s="27">
        <v>25</v>
      </c>
      <c r="E396" s="28">
        <v>7.6328720000000008</v>
      </c>
      <c r="F396" s="28">
        <f t="shared" si="15"/>
        <v>190.82180000000002</v>
      </c>
      <c r="G396" s="29">
        <f t="shared" si="16"/>
        <v>1.2521204226485822E-3</v>
      </c>
      <c r="H396" s="29">
        <f t="shared" si="17"/>
        <v>99.964145821486014</v>
      </c>
    </row>
    <row r="397" spans="1:8" ht="45" x14ac:dyDescent="0.25">
      <c r="A397" s="26" t="s">
        <v>748</v>
      </c>
      <c r="B397" s="25" t="s">
        <v>332</v>
      </c>
      <c r="C397" s="24" t="s">
        <v>20</v>
      </c>
      <c r="D397" s="27">
        <v>120</v>
      </c>
      <c r="E397" s="28">
        <v>1.5316799999999999</v>
      </c>
      <c r="F397" s="28">
        <f t="shared" ref="F397:F460" si="18">D397*E397</f>
        <v>183.80159999999998</v>
      </c>
      <c r="G397" s="29">
        <f t="shared" si="16"/>
        <v>1.206055791715022E-3</v>
      </c>
      <c r="H397" s="29">
        <f t="shared" si="17"/>
        <v>99.965351877277726</v>
      </c>
    </row>
    <row r="398" spans="1:8" x14ac:dyDescent="0.25">
      <c r="A398" s="26" t="s">
        <v>749</v>
      </c>
      <c r="B398" s="25" t="s">
        <v>333</v>
      </c>
      <c r="C398" s="24" t="s">
        <v>7</v>
      </c>
      <c r="D398" s="27">
        <v>5</v>
      </c>
      <c r="E398" s="28">
        <v>36.645443999999998</v>
      </c>
      <c r="F398" s="28">
        <f t="shared" si="18"/>
        <v>183.22721999999999</v>
      </c>
      <c r="G398" s="29">
        <f t="shared" ref="G398:G461" si="19">F398/$F$470*100</f>
        <v>1.2022868673659125E-3</v>
      </c>
      <c r="H398" s="29">
        <f t="shared" ref="H398:H461" si="20">H397+G398</f>
        <v>99.966554164145094</v>
      </c>
    </row>
    <row r="399" spans="1:8" ht="60" x14ac:dyDescent="0.25">
      <c r="A399" s="26" t="s">
        <v>750</v>
      </c>
      <c r="B399" s="25" t="s">
        <v>334</v>
      </c>
      <c r="C399" s="24" t="s">
        <v>20</v>
      </c>
      <c r="D399" s="27">
        <v>20</v>
      </c>
      <c r="E399" s="28">
        <v>8.9347999999999992</v>
      </c>
      <c r="F399" s="28">
        <f t="shared" si="18"/>
        <v>178.69599999999997</v>
      </c>
      <c r="G399" s="29">
        <f t="shared" si="19"/>
        <v>1.1725542419451602E-3</v>
      </c>
      <c r="H399" s="29">
        <f t="shared" si="20"/>
        <v>99.967726718387041</v>
      </c>
    </row>
    <row r="400" spans="1:8" ht="90" x14ac:dyDescent="0.25">
      <c r="A400" s="26" t="s">
        <v>751</v>
      </c>
      <c r="B400" s="25" t="s">
        <v>335</v>
      </c>
      <c r="C400" s="24" t="s">
        <v>20</v>
      </c>
      <c r="D400" s="27">
        <v>4</v>
      </c>
      <c r="E400" s="28">
        <v>44.673999999999999</v>
      </c>
      <c r="F400" s="28">
        <f t="shared" si="18"/>
        <v>178.696</v>
      </c>
      <c r="G400" s="29">
        <f t="shared" si="19"/>
        <v>1.1725542419451604E-3</v>
      </c>
      <c r="H400" s="29">
        <f t="shared" si="20"/>
        <v>99.968899272628988</v>
      </c>
    </row>
    <row r="401" spans="1:8" x14ac:dyDescent="0.25">
      <c r="A401" s="26">
        <v>89583</v>
      </c>
      <c r="B401" s="25" t="s">
        <v>336</v>
      </c>
      <c r="C401" s="24" t="s">
        <v>12</v>
      </c>
      <c r="D401" s="27">
        <v>5</v>
      </c>
      <c r="E401" s="28">
        <v>34.373452</v>
      </c>
      <c r="F401" s="28">
        <f t="shared" si="18"/>
        <v>171.86725999999999</v>
      </c>
      <c r="G401" s="29">
        <f t="shared" si="19"/>
        <v>1.1277459191279702E-3</v>
      </c>
      <c r="H401" s="29">
        <f t="shared" si="20"/>
        <v>99.970027018548123</v>
      </c>
    </row>
    <row r="402" spans="1:8" ht="30" x14ac:dyDescent="0.25">
      <c r="A402" s="26">
        <v>9535</v>
      </c>
      <c r="B402" s="25" t="s">
        <v>337</v>
      </c>
      <c r="C402" s="24" t="s">
        <v>1</v>
      </c>
      <c r="D402" s="27">
        <v>2</v>
      </c>
      <c r="E402" s="28">
        <v>85.582619999999991</v>
      </c>
      <c r="F402" s="28">
        <f t="shared" si="18"/>
        <v>171.16523999999998</v>
      </c>
      <c r="G402" s="29">
        <f t="shared" si="19"/>
        <v>1.1231394560346144E-3</v>
      </c>
      <c r="H402" s="29">
        <f t="shared" si="20"/>
        <v>99.971150158004164</v>
      </c>
    </row>
    <row r="403" spans="1:8" x14ac:dyDescent="0.25">
      <c r="A403" s="26">
        <v>89746</v>
      </c>
      <c r="B403" s="25" t="s">
        <v>338</v>
      </c>
      <c r="C403" s="24" t="s">
        <v>12</v>
      </c>
      <c r="D403" s="27">
        <v>8</v>
      </c>
      <c r="E403" s="28">
        <v>20.779792</v>
      </c>
      <c r="F403" s="28">
        <f t="shared" si="18"/>
        <v>166.238336</v>
      </c>
      <c r="G403" s="29">
        <f t="shared" si="19"/>
        <v>1.0908104605066979E-3</v>
      </c>
      <c r="H403" s="29">
        <f t="shared" si="20"/>
        <v>99.972240968464675</v>
      </c>
    </row>
    <row r="404" spans="1:8" x14ac:dyDescent="0.25">
      <c r="A404" s="26">
        <v>89576</v>
      </c>
      <c r="B404" s="25" t="s">
        <v>339</v>
      </c>
      <c r="C404" s="24" t="s">
        <v>7</v>
      </c>
      <c r="D404" s="27">
        <v>10</v>
      </c>
      <c r="E404" s="28">
        <v>15.891179999999999</v>
      </c>
      <c r="F404" s="28">
        <f t="shared" si="18"/>
        <v>158.91179999999997</v>
      </c>
      <c r="G404" s="29">
        <f t="shared" si="19"/>
        <v>1.0427357365869459E-3</v>
      </c>
      <c r="H404" s="29">
        <f t="shared" si="20"/>
        <v>99.973283704201265</v>
      </c>
    </row>
    <row r="405" spans="1:8" ht="45" x14ac:dyDescent="0.25">
      <c r="A405" s="26" t="s">
        <v>752</v>
      </c>
      <c r="B405" s="25" t="s">
        <v>217</v>
      </c>
      <c r="C405" s="24" t="s">
        <v>12</v>
      </c>
      <c r="D405" s="27">
        <v>1</v>
      </c>
      <c r="E405" s="28">
        <v>147.05404399999998</v>
      </c>
      <c r="F405" s="28">
        <f t="shared" si="18"/>
        <v>147.05404399999998</v>
      </c>
      <c r="G405" s="29">
        <f t="shared" si="19"/>
        <v>9.6492838724644215E-4</v>
      </c>
      <c r="H405" s="29">
        <f t="shared" si="20"/>
        <v>99.974248632588512</v>
      </c>
    </row>
    <row r="406" spans="1:8" x14ac:dyDescent="0.25">
      <c r="A406" s="26">
        <v>89547</v>
      </c>
      <c r="B406" s="25" t="s">
        <v>340</v>
      </c>
      <c r="C406" s="24" t="s">
        <v>12</v>
      </c>
      <c r="D406" s="27">
        <v>9</v>
      </c>
      <c r="E406" s="28">
        <v>15.725248000000001</v>
      </c>
      <c r="F406" s="28">
        <f t="shared" si="18"/>
        <v>141.527232</v>
      </c>
      <c r="G406" s="29">
        <f t="shared" si="19"/>
        <v>9.2866295962056695E-4</v>
      </c>
      <c r="H406" s="29">
        <f t="shared" si="20"/>
        <v>99.975177295548136</v>
      </c>
    </row>
    <row r="407" spans="1:8" x14ac:dyDescent="0.25">
      <c r="A407" s="26">
        <v>89349</v>
      </c>
      <c r="B407" s="25" t="s">
        <v>342</v>
      </c>
      <c r="C407" s="24" t="s">
        <v>12</v>
      </c>
      <c r="D407" s="27">
        <v>4</v>
      </c>
      <c r="E407" s="28">
        <v>34.7819</v>
      </c>
      <c r="F407" s="28">
        <f t="shared" si="18"/>
        <v>139.1276</v>
      </c>
      <c r="G407" s="29">
        <f t="shared" si="19"/>
        <v>9.1291723122873198E-4</v>
      </c>
      <c r="H407" s="29">
        <f t="shared" si="20"/>
        <v>99.976090212779368</v>
      </c>
    </row>
    <row r="408" spans="1:8" x14ac:dyDescent="0.25">
      <c r="A408" s="26">
        <v>72224</v>
      </c>
      <c r="B408" s="25" t="s">
        <v>345</v>
      </c>
      <c r="C408" s="24" t="s">
        <v>0</v>
      </c>
      <c r="D408" s="27">
        <v>11.93</v>
      </c>
      <c r="E408" s="28">
        <v>10.798344</v>
      </c>
      <c r="F408" s="28">
        <f t="shared" si="18"/>
        <v>128.82424391999999</v>
      </c>
      <c r="G408" s="29">
        <f t="shared" si="19"/>
        <v>8.4530942871566251E-4</v>
      </c>
      <c r="H408" s="29">
        <f t="shared" si="20"/>
        <v>99.97693552220808</v>
      </c>
    </row>
    <row r="409" spans="1:8" ht="60" x14ac:dyDescent="0.25">
      <c r="A409" s="26" t="s">
        <v>753</v>
      </c>
      <c r="B409" s="25" t="s">
        <v>344</v>
      </c>
      <c r="C409" s="24" t="s">
        <v>20</v>
      </c>
      <c r="D409" s="27">
        <v>4</v>
      </c>
      <c r="E409" s="28">
        <v>32.165279999999996</v>
      </c>
      <c r="F409" s="28">
        <f t="shared" si="18"/>
        <v>128.66111999999998</v>
      </c>
      <c r="G409" s="29">
        <f t="shared" si="19"/>
        <v>8.4423905420051527E-4</v>
      </c>
      <c r="H409" s="29">
        <f t="shared" si="20"/>
        <v>99.977779761262283</v>
      </c>
    </row>
    <row r="410" spans="1:8" x14ac:dyDescent="0.25">
      <c r="A410" s="26" t="s">
        <v>754</v>
      </c>
      <c r="B410" s="25" t="s">
        <v>346</v>
      </c>
      <c r="C410" s="24" t="s">
        <v>12</v>
      </c>
      <c r="D410" s="27">
        <v>8</v>
      </c>
      <c r="E410" s="28">
        <v>15.942235999999999</v>
      </c>
      <c r="F410" s="28">
        <f t="shared" si="18"/>
        <v>127.537888</v>
      </c>
      <c r="G410" s="29">
        <f t="shared" si="19"/>
        <v>8.3686871325114581E-4</v>
      </c>
      <c r="H410" s="29">
        <f t="shared" si="20"/>
        <v>99.978616629975534</v>
      </c>
    </row>
    <row r="411" spans="1:8" x14ac:dyDescent="0.25">
      <c r="A411" s="26">
        <v>94695</v>
      </c>
      <c r="B411" s="25" t="s">
        <v>347</v>
      </c>
      <c r="C411" s="24" t="s">
        <v>12</v>
      </c>
      <c r="D411" s="27">
        <v>5</v>
      </c>
      <c r="E411" s="28">
        <v>25.2089</v>
      </c>
      <c r="F411" s="28">
        <f t="shared" si="18"/>
        <v>126.0445</v>
      </c>
      <c r="G411" s="29">
        <f t="shared" si="19"/>
        <v>8.2706950994346142E-4</v>
      </c>
      <c r="H411" s="29">
        <f t="shared" si="20"/>
        <v>99.979443699485472</v>
      </c>
    </row>
    <row r="412" spans="1:8" ht="45" x14ac:dyDescent="0.25">
      <c r="A412" s="26" t="s">
        <v>755</v>
      </c>
      <c r="B412" s="25" t="s">
        <v>349</v>
      </c>
      <c r="C412" s="24" t="s">
        <v>20</v>
      </c>
      <c r="D412" s="27">
        <v>16</v>
      </c>
      <c r="E412" s="28">
        <v>7.5052319999999995</v>
      </c>
      <c r="F412" s="28">
        <f t="shared" si="18"/>
        <v>120.08371199999999</v>
      </c>
      <c r="G412" s="29">
        <f t="shared" si="19"/>
        <v>7.8795645058714781E-4</v>
      </c>
      <c r="H412" s="29">
        <f t="shared" si="20"/>
        <v>99.980231655936066</v>
      </c>
    </row>
    <row r="413" spans="1:8" x14ac:dyDescent="0.25">
      <c r="A413" s="26" t="s">
        <v>756</v>
      </c>
      <c r="B413" s="25" t="s">
        <v>348</v>
      </c>
      <c r="C413" s="24" t="s">
        <v>12</v>
      </c>
      <c r="D413" s="27">
        <v>1</v>
      </c>
      <c r="E413" s="28">
        <v>119.59868</v>
      </c>
      <c r="F413" s="28">
        <f t="shared" si="18"/>
        <v>119.59868</v>
      </c>
      <c r="G413" s="29">
        <f t="shared" si="19"/>
        <v>7.8477380335901094E-4</v>
      </c>
      <c r="H413" s="29">
        <f t="shared" si="20"/>
        <v>99.981016429739427</v>
      </c>
    </row>
    <row r="414" spans="1:8" ht="30" x14ac:dyDescent="0.25">
      <c r="A414" s="26" t="s">
        <v>757</v>
      </c>
      <c r="B414" s="25" t="s">
        <v>350</v>
      </c>
      <c r="C414" s="24" t="s">
        <v>0</v>
      </c>
      <c r="D414" s="27">
        <v>0.36</v>
      </c>
      <c r="E414" s="28">
        <v>325.15013600000003</v>
      </c>
      <c r="F414" s="28">
        <f t="shared" si="18"/>
        <v>117.05404896</v>
      </c>
      <c r="G414" s="29">
        <f t="shared" si="19"/>
        <v>7.6807663095371183E-4</v>
      </c>
      <c r="H414" s="29">
        <f t="shared" si="20"/>
        <v>99.981784506370374</v>
      </c>
    </row>
    <row r="415" spans="1:8" x14ac:dyDescent="0.25">
      <c r="A415" s="26">
        <v>72295</v>
      </c>
      <c r="B415" s="25" t="s">
        <v>351</v>
      </c>
      <c r="C415" s="24" t="s">
        <v>12</v>
      </c>
      <c r="D415" s="27">
        <v>8</v>
      </c>
      <c r="E415" s="28">
        <v>13.351144000000001</v>
      </c>
      <c r="F415" s="28">
        <f t="shared" si="18"/>
        <v>106.80915200000001</v>
      </c>
      <c r="G415" s="29">
        <f t="shared" si="19"/>
        <v>7.0085242118550733E-4</v>
      </c>
      <c r="H415" s="29">
        <f t="shared" si="20"/>
        <v>99.982485358791564</v>
      </c>
    </row>
    <row r="416" spans="1:8" ht="30" x14ac:dyDescent="0.25">
      <c r="A416" s="26">
        <v>88488</v>
      </c>
      <c r="B416" s="25" t="s">
        <v>352</v>
      </c>
      <c r="C416" s="24" t="s">
        <v>0</v>
      </c>
      <c r="D416" s="27">
        <v>7.97</v>
      </c>
      <c r="E416" s="28">
        <v>13.312851999999999</v>
      </c>
      <c r="F416" s="28">
        <f t="shared" si="18"/>
        <v>106.10343044</v>
      </c>
      <c r="G416" s="29">
        <f t="shared" si="19"/>
        <v>6.9622166946856816E-4</v>
      </c>
      <c r="H416" s="29">
        <f t="shared" si="20"/>
        <v>99.983181580461036</v>
      </c>
    </row>
    <row r="417" spans="1:8" ht="30" x14ac:dyDescent="0.25">
      <c r="A417" s="26" t="s">
        <v>758</v>
      </c>
      <c r="B417" s="25" t="s">
        <v>353</v>
      </c>
      <c r="C417" s="24" t="s">
        <v>0</v>
      </c>
      <c r="D417" s="27">
        <v>0.36</v>
      </c>
      <c r="E417" s="28">
        <v>291.70845600000001</v>
      </c>
      <c r="F417" s="28">
        <f t="shared" si="18"/>
        <v>105.01504416</v>
      </c>
      <c r="G417" s="29">
        <f t="shared" si="19"/>
        <v>6.8907997659637787E-4</v>
      </c>
      <c r="H417" s="29">
        <f t="shared" si="20"/>
        <v>99.983870660437631</v>
      </c>
    </row>
    <row r="418" spans="1:8" ht="30" x14ac:dyDescent="0.25">
      <c r="A418" s="26" t="s">
        <v>759</v>
      </c>
      <c r="B418" s="25" t="s">
        <v>272</v>
      </c>
      <c r="C418" s="24" t="s">
        <v>20</v>
      </c>
      <c r="D418" s="27">
        <v>8</v>
      </c>
      <c r="E418" s="28">
        <v>12.763999999999999</v>
      </c>
      <c r="F418" s="28">
        <f t="shared" si="18"/>
        <v>102.11199999999999</v>
      </c>
      <c r="G418" s="29">
        <f t="shared" si="19"/>
        <v>6.7003099539723443E-4</v>
      </c>
      <c r="H418" s="29">
        <f t="shared" si="20"/>
        <v>99.984540691433025</v>
      </c>
    </row>
    <row r="419" spans="1:8" ht="30" x14ac:dyDescent="0.25">
      <c r="A419" s="26" t="s">
        <v>760</v>
      </c>
      <c r="B419" s="25" t="s">
        <v>354</v>
      </c>
      <c r="C419" s="24" t="s">
        <v>12</v>
      </c>
      <c r="D419" s="27">
        <v>7</v>
      </c>
      <c r="E419" s="28">
        <v>14.512667999999998</v>
      </c>
      <c r="F419" s="28">
        <f t="shared" si="18"/>
        <v>101.58867599999999</v>
      </c>
      <c r="G419" s="29">
        <f t="shared" si="19"/>
        <v>6.6659708654582357E-4</v>
      </c>
      <c r="H419" s="29">
        <f t="shared" si="20"/>
        <v>99.985207288519575</v>
      </c>
    </row>
    <row r="420" spans="1:8" x14ac:dyDescent="0.25">
      <c r="A420" s="26">
        <v>89373</v>
      </c>
      <c r="B420" s="25" t="s">
        <v>355</v>
      </c>
      <c r="C420" s="24" t="s">
        <v>12</v>
      </c>
      <c r="D420" s="27">
        <v>19</v>
      </c>
      <c r="E420" s="28">
        <v>5.1183639999999997</v>
      </c>
      <c r="F420" s="28">
        <f t="shared" si="18"/>
        <v>97.248915999999994</v>
      </c>
      <c r="G420" s="29">
        <f t="shared" si="19"/>
        <v>6.3812076924144121E-4</v>
      </c>
      <c r="H420" s="29">
        <f t="shared" si="20"/>
        <v>99.985845409288814</v>
      </c>
    </row>
    <row r="421" spans="1:8" x14ac:dyDescent="0.25">
      <c r="A421" s="26">
        <v>89735</v>
      </c>
      <c r="B421" s="25" t="s">
        <v>356</v>
      </c>
      <c r="C421" s="24" t="s">
        <v>12</v>
      </c>
      <c r="D421" s="27">
        <v>5</v>
      </c>
      <c r="E421" s="28">
        <v>19.209820000000001</v>
      </c>
      <c r="F421" s="28">
        <f t="shared" si="18"/>
        <v>96.04910000000001</v>
      </c>
      <c r="G421" s="29">
        <f t="shared" si="19"/>
        <v>6.3024790504552378E-4</v>
      </c>
      <c r="H421" s="29">
        <f t="shared" si="20"/>
        <v>99.986475657193864</v>
      </c>
    </row>
    <row r="422" spans="1:8" ht="120" x14ac:dyDescent="0.25">
      <c r="A422" s="26" t="s">
        <v>761</v>
      </c>
      <c r="B422" s="25" t="s">
        <v>357</v>
      </c>
      <c r="C422" s="24" t="s">
        <v>20</v>
      </c>
      <c r="D422" s="27">
        <v>3</v>
      </c>
      <c r="E422" s="28">
        <v>31.91</v>
      </c>
      <c r="F422" s="28">
        <f t="shared" si="18"/>
        <v>95.73</v>
      </c>
      <c r="G422" s="29">
        <f t="shared" si="19"/>
        <v>6.2815405818490743E-4</v>
      </c>
      <c r="H422" s="29">
        <f t="shared" si="20"/>
        <v>99.987103811252055</v>
      </c>
    </row>
    <row r="423" spans="1:8" x14ac:dyDescent="0.25">
      <c r="A423" s="26">
        <v>89374</v>
      </c>
      <c r="B423" s="25" t="s">
        <v>358</v>
      </c>
      <c r="C423" s="24" t="s">
        <v>12</v>
      </c>
      <c r="D423" s="27">
        <v>11</v>
      </c>
      <c r="E423" s="28">
        <v>8.2072519999999987</v>
      </c>
      <c r="F423" s="28">
        <f t="shared" si="18"/>
        <v>90.27977199999998</v>
      </c>
      <c r="G423" s="29">
        <f t="shared" si="19"/>
        <v>5.9239115380557987E-4</v>
      </c>
      <c r="H423" s="29">
        <f t="shared" si="20"/>
        <v>99.987696202405857</v>
      </c>
    </row>
    <row r="424" spans="1:8" x14ac:dyDescent="0.25">
      <c r="A424" s="26">
        <v>89591</v>
      </c>
      <c r="B424" s="25" t="s">
        <v>359</v>
      </c>
      <c r="C424" s="24" t="s">
        <v>12</v>
      </c>
      <c r="D424" s="27">
        <v>1</v>
      </c>
      <c r="E424" s="28">
        <v>89.781976</v>
      </c>
      <c r="F424" s="28">
        <f t="shared" si="18"/>
        <v>89.781976</v>
      </c>
      <c r="G424" s="29">
        <f t="shared" si="19"/>
        <v>5.8912475270301841E-4</v>
      </c>
      <c r="H424" s="29">
        <f t="shared" si="20"/>
        <v>99.988285327158565</v>
      </c>
    </row>
    <row r="425" spans="1:8" ht="150" x14ac:dyDescent="0.25">
      <c r="A425" s="26" t="s">
        <v>762</v>
      </c>
      <c r="B425" s="25" t="s">
        <v>360</v>
      </c>
      <c r="C425" s="24" t="s">
        <v>20</v>
      </c>
      <c r="D425" s="27">
        <v>2</v>
      </c>
      <c r="E425" s="28">
        <v>44.673999999999999</v>
      </c>
      <c r="F425" s="28">
        <f t="shared" si="18"/>
        <v>89.347999999999999</v>
      </c>
      <c r="G425" s="29">
        <f t="shared" si="19"/>
        <v>5.8627712097258022E-4</v>
      </c>
      <c r="H425" s="29">
        <f t="shared" si="20"/>
        <v>99.988871604279538</v>
      </c>
    </row>
    <row r="426" spans="1:8" ht="45" x14ac:dyDescent="0.25">
      <c r="A426" s="26" t="s">
        <v>763</v>
      </c>
      <c r="B426" s="25" t="s">
        <v>361</v>
      </c>
      <c r="C426" s="24" t="s">
        <v>20</v>
      </c>
      <c r="D426" s="27">
        <v>2</v>
      </c>
      <c r="E426" s="28">
        <v>40.193835999999997</v>
      </c>
      <c r="F426" s="28">
        <f t="shared" si="18"/>
        <v>80.387671999999995</v>
      </c>
      <c r="G426" s="29">
        <f t="shared" si="19"/>
        <v>5.2748190112647281E-4</v>
      </c>
      <c r="H426" s="29">
        <f t="shared" si="20"/>
        <v>99.989399086180669</v>
      </c>
    </row>
    <row r="427" spans="1:8" x14ac:dyDescent="0.25">
      <c r="A427" s="26">
        <v>89554</v>
      </c>
      <c r="B427" s="25" t="s">
        <v>279</v>
      </c>
      <c r="C427" s="24" t="s">
        <v>12</v>
      </c>
      <c r="D427" s="27">
        <v>4</v>
      </c>
      <c r="E427" s="28">
        <v>19.40128</v>
      </c>
      <c r="F427" s="28">
        <f t="shared" si="18"/>
        <v>77.605119999999999</v>
      </c>
      <c r="G427" s="29">
        <f t="shared" si="19"/>
        <v>5.0922355650189822E-4</v>
      </c>
      <c r="H427" s="29">
        <f t="shared" si="20"/>
        <v>99.989908309737174</v>
      </c>
    </row>
    <row r="428" spans="1:8" x14ac:dyDescent="0.25">
      <c r="A428" s="26">
        <v>89622</v>
      </c>
      <c r="B428" s="25" t="s">
        <v>362</v>
      </c>
      <c r="C428" s="24" t="s">
        <v>12</v>
      </c>
      <c r="D428" s="27">
        <v>7</v>
      </c>
      <c r="E428" s="28">
        <v>11.002567999999998</v>
      </c>
      <c r="F428" s="28">
        <f t="shared" si="18"/>
        <v>77.01797599999999</v>
      </c>
      <c r="G428" s="29">
        <f t="shared" si="19"/>
        <v>5.0537087827836409E-4</v>
      </c>
      <c r="H428" s="29">
        <f t="shared" si="20"/>
        <v>99.990413680615447</v>
      </c>
    </row>
    <row r="429" spans="1:8" x14ac:dyDescent="0.25">
      <c r="A429" s="26">
        <v>91941</v>
      </c>
      <c r="B429" s="25" t="s">
        <v>363</v>
      </c>
      <c r="C429" s="24" t="s">
        <v>12</v>
      </c>
      <c r="D429" s="27">
        <v>9</v>
      </c>
      <c r="E429" s="28">
        <v>8.5518800000000006</v>
      </c>
      <c r="F429" s="28">
        <f t="shared" si="18"/>
        <v>76.966920000000002</v>
      </c>
      <c r="G429" s="29">
        <f t="shared" si="19"/>
        <v>5.0503586278066552E-4</v>
      </c>
      <c r="H429" s="29">
        <f t="shared" si="20"/>
        <v>99.990918716478234</v>
      </c>
    </row>
    <row r="430" spans="1:8" x14ac:dyDescent="0.25">
      <c r="A430" s="26">
        <v>89774</v>
      </c>
      <c r="B430" s="25" t="s">
        <v>340</v>
      </c>
      <c r="C430" s="24" t="s">
        <v>12</v>
      </c>
      <c r="D430" s="27">
        <v>6</v>
      </c>
      <c r="E430" s="28">
        <v>12.138563999999999</v>
      </c>
      <c r="F430" s="28">
        <f t="shared" si="18"/>
        <v>72.831383999999986</v>
      </c>
      <c r="G430" s="29">
        <f t="shared" si="19"/>
        <v>4.778996074670774E-4</v>
      </c>
      <c r="H430" s="29">
        <f t="shared" si="20"/>
        <v>99.991396616085694</v>
      </c>
    </row>
    <row r="431" spans="1:8" ht="60" x14ac:dyDescent="0.25">
      <c r="A431" s="26" t="s">
        <v>764</v>
      </c>
      <c r="B431" s="25" t="s">
        <v>364</v>
      </c>
      <c r="C431" s="24" t="s">
        <v>1</v>
      </c>
      <c r="D431" s="27">
        <v>10</v>
      </c>
      <c r="E431" s="28">
        <v>6.5989879999999994</v>
      </c>
      <c r="F431" s="28">
        <f t="shared" si="18"/>
        <v>65.989879999999999</v>
      </c>
      <c r="G431" s="29">
        <f t="shared" si="19"/>
        <v>4.3300753077546282E-4</v>
      </c>
      <c r="H431" s="29">
        <f t="shared" si="20"/>
        <v>99.991829623616468</v>
      </c>
    </row>
    <row r="432" spans="1:8" x14ac:dyDescent="0.25">
      <c r="A432" s="26">
        <v>94688</v>
      </c>
      <c r="B432" s="25" t="s">
        <v>365</v>
      </c>
      <c r="C432" s="24" t="s">
        <v>12</v>
      </c>
      <c r="D432" s="27">
        <v>7</v>
      </c>
      <c r="E432" s="28">
        <v>9.3304840000000002</v>
      </c>
      <c r="F432" s="28">
        <f t="shared" si="18"/>
        <v>65.313388000000003</v>
      </c>
      <c r="G432" s="29">
        <f t="shared" si="19"/>
        <v>4.2856857543095619E-4</v>
      </c>
      <c r="H432" s="29">
        <f t="shared" si="20"/>
        <v>99.992258192191898</v>
      </c>
    </row>
    <row r="433" spans="1:8" x14ac:dyDescent="0.25">
      <c r="A433" s="26">
        <v>89673</v>
      </c>
      <c r="B433" s="25" t="s">
        <v>366</v>
      </c>
      <c r="C433" s="24" t="s">
        <v>12</v>
      </c>
      <c r="D433" s="27">
        <v>3</v>
      </c>
      <c r="E433" s="28">
        <v>21.507340000000003</v>
      </c>
      <c r="F433" s="28">
        <f t="shared" si="18"/>
        <v>64.522020000000012</v>
      </c>
      <c r="G433" s="29">
        <f t="shared" si="19"/>
        <v>4.2337583521662766E-4</v>
      </c>
      <c r="H433" s="29">
        <f t="shared" si="20"/>
        <v>99.992681568027109</v>
      </c>
    </row>
    <row r="434" spans="1:8" ht="120" x14ac:dyDescent="0.25">
      <c r="A434" s="26" t="s">
        <v>765</v>
      </c>
      <c r="B434" s="25" t="s">
        <v>367</v>
      </c>
      <c r="C434" s="24" t="s">
        <v>20</v>
      </c>
      <c r="D434" s="27">
        <v>2</v>
      </c>
      <c r="E434" s="28">
        <v>31.91</v>
      </c>
      <c r="F434" s="28">
        <f t="shared" si="18"/>
        <v>63.82</v>
      </c>
      <c r="G434" s="29">
        <f t="shared" si="19"/>
        <v>4.1876937212327158E-4</v>
      </c>
      <c r="H434" s="29">
        <f t="shared" si="20"/>
        <v>99.993100337399227</v>
      </c>
    </row>
    <row r="435" spans="1:8" ht="45" x14ac:dyDescent="0.25">
      <c r="A435" s="26" t="s">
        <v>766</v>
      </c>
      <c r="B435" s="25" t="s">
        <v>368</v>
      </c>
      <c r="C435" s="24" t="s">
        <v>20</v>
      </c>
      <c r="D435" s="27">
        <v>6</v>
      </c>
      <c r="E435" s="28">
        <v>10.2112</v>
      </c>
      <c r="F435" s="28">
        <f t="shared" si="18"/>
        <v>61.267200000000003</v>
      </c>
      <c r="G435" s="29">
        <f t="shared" si="19"/>
        <v>4.0201859723834073E-4</v>
      </c>
      <c r="H435" s="29">
        <f t="shared" si="20"/>
        <v>99.993502355996469</v>
      </c>
    </row>
    <row r="436" spans="1:8" ht="45" x14ac:dyDescent="0.25">
      <c r="A436" s="26" t="s">
        <v>767</v>
      </c>
      <c r="B436" s="25" t="s">
        <v>371</v>
      </c>
      <c r="C436" s="24" t="s">
        <v>20</v>
      </c>
      <c r="D436" s="27">
        <v>120</v>
      </c>
      <c r="E436" s="28">
        <v>0.51056000000000001</v>
      </c>
      <c r="F436" s="28">
        <f t="shared" si="18"/>
        <v>61.267200000000003</v>
      </c>
      <c r="G436" s="29">
        <f t="shared" si="19"/>
        <v>4.0201859723834073E-4</v>
      </c>
      <c r="H436" s="29">
        <f t="shared" si="20"/>
        <v>99.993904374593711</v>
      </c>
    </row>
    <row r="437" spans="1:8" x14ac:dyDescent="0.25">
      <c r="A437" s="26">
        <v>89692</v>
      </c>
      <c r="B437" s="25" t="s">
        <v>369</v>
      </c>
      <c r="C437" s="24" t="s">
        <v>12</v>
      </c>
      <c r="D437" s="27">
        <v>1</v>
      </c>
      <c r="E437" s="28">
        <v>61.075740000000003</v>
      </c>
      <c r="F437" s="28">
        <f t="shared" si="18"/>
        <v>61.075740000000003</v>
      </c>
      <c r="G437" s="29">
        <f t="shared" si="19"/>
        <v>4.0076228912197092E-4</v>
      </c>
      <c r="H437" s="29">
        <f t="shared" si="20"/>
        <v>99.994305136882829</v>
      </c>
    </row>
    <row r="438" spans="1:8" x14ac:dyDescent="0.25">
      <c r="A438" s="26">
        <v>89505</v>
      </c>
      <c r="B438" s="25" t="s">
        <v>370</v>
      </c>
      <c r="C438" s="24" t="s">
        <v>12</v>
      </c>
      <c r="D438" s="27">
        <v>2</v>
      </c>
      <c r="E438" s="28">
        <v>30.531488000000003</v>
      </c>
      <c r="F438" s="28">
        <f t="shared" si="18"/>
        <v>61.062976000000006</v>
      </c>
      <c r="G438" s="29">
        <f t="shared" si="19"/>
        <v>4.0067853524754628E-4</v>
      </c>
      <c r="H438" s="29">
        <f t="shared" si="20"/>
        <v>99.994705815418072</v>
      </c>
    </row>
    <row r="439" spans="1:8" ht="60" x14ac:dyDescent="0.25">
      <c r="A439" s="26" t="s">
        <v>768</v>
      </c>
      <c r="B439" s="25" t="s">
        <v>372</v>
      </c>
      <c r="C439" s="24" t="s">
        <v>20</v>
      </c>
      <c r="D439" s="27">
        <v>20</v>
      </c>
      <c r="E439" s="28">
        <v>2.8208440000000001</v>
      </c>
      <c r="F439" s="28">
        <f t="shared" si="18"/>
        <v>56.416880000000006</v>
      </c>
      <c r="G439" s="29">
        <f t="shared" si="19"/>
        <v>3.7019212495697211E-4</v>
      </c>
      <c r="H439" s="29">
        <f t="shared" si="20"/>
        <v>99.995076007543034</v>
      </c>
    </row>
    <row r="440" spans="1:8" ht="30" x14ac:dyDescent="0.25">
      <c r="A440" s="26" t="s">
        <v>769</v>
      </c>
      <c r="B440" s="25" t="s">
        <v>373</v>
      </c>
      <c r="C440" s="24" t="s">
        <v>20</v>
      </c>
      <c r="D440" s="27">
        <v>4</v>
      </c>
      <c r="E440" s="28">
        <v>12.763999999999999</v>
      </c>
      <c r="F440" s="28">
        <f t="shared" si="18"/>
        <v>51.055999999999997</v>
      </c>
      <c r="G440" s="29">
        <f t="shared" si="19"/>
        <v>3.3501549769861721E-4</v>
      </c>
      <c r="H440" s="29">
        <f t="shared" si="20"/>
        <v>99.995411023040731</v>
      </c>
    </row>
    <row r="441" spans="1:8" ht="30" x14ac:dyDescent="0.25">
      <c r="A441" s="26" t="s">
        <v>770</v>
      </c>
      <c r="B441" s="25" t="s">
        <v>374</v>
      </c>
      <c r="C441" s="24" t="s">
        <v>20</v>
      </c>
      <c r="D441" s="27">
        <v>4</v>
      </c>
      <c r="E441" s="28">
        <v>12.763999999999999</v>
      </c>
      <c r="F441" s="28">
        <f t="shared" si="18"/>
        <v>51.055999999999997</v>
      </c>
      <c r="G441" s="29">
        <f t="shared" si="19"/>
        <v>3.3501549769861721E-4</v>
      </c>
      <c r="H441" s="29">
        <f t="shared" si="20"/>
        <v>99.995746038538428</v>
      </c>
    </row>
    <row r="442" spans="1:8" x14ac:dyDescent="0.25">
      <c r="A442" s="26">
        <v>91944</v>
      </c>
      <c r="B442" s="25" t="s">
        <v>375</v>
      </c>
      <c r="C442" s="24" t="s">
        <v>12</v>
      </c>
      <c r="D442" s="27">
        <v>4</v>
      </c>
      <c r="E442" s="28">
        <v>11.844992</v>
      </c>
      <c r="F442" s="28">
        <f t="shared" si="18"/>
        <v>47.379967999999998</v>
      </c>
      <c r="G442" s="29">
        <f t="shared" si="19"/>
        <v>3.1089438186431679E-4</v>
      </c>
      <c r="H442" s="29">
        <f t="shared" si="20"/>
        <v>99.996056932920297</v>
      </c>
    </row>
    <row r="443" spans="1:8" x14ac:dyDescent="0.25">
      <c r="A443" s="26">
        <v>94696</v>
      </c>
      <c r="B443" s="25" t="s">
        <v>376</v>
      </c>
      <c r="C443" s="24" t="s">
        <v>12</v>
      </c>
      <c r="D443" s="27">
        <v>1</v>
      </c>
      <c r="E443" s="28">
        <v>46.473723999999997</v>
      </c>
      <c r="F443" s="28">
        <f t="shared" si="18"/>
        <v>46.473723999999997</v>
      </c>
      <c r="G443" s="29">
        <f t="shared" si="19"/>
        <v>3.0494785678016631E-4</v>
      </c>
      <c r="H443" s="29">
        <f t="shared" si="20"/>
        <v>99.996361880777073</v>
      </c>
    </row>
    <row r="444" spans="1:8" ht="60" x14ac:dyDescent="0.25">
      <c r="A444" s="26" t="s">
        <v>771</v>
      </c>
      <c r="B444" s="25" t="s">
        <v>377</v>
      </c>
      <c r="C444" s="24" t="s">
        <v>20</v>
      </c>
      <c r="D444" s="27">
        <v>1</v>
      </c>
      <c r="E444" s="28">
        <v>45.950400000000002</v>
      </c>
      <c r="F444" s="28">
        <f t="shared" si="18"/>
        <v>45.950400000000002</v>
      </c>
      <c r="G444" s="29">
        <f t="shared" si="19"/>
        <v>3.0151394792875551E-4</v>
      </c>
      <c r="H444" s="29">
        <f t="shared" si="20"/>
        <v>99.996663394725005</v>
      </c>
    </row>
    <row r="445" spans="1:8" ht="90" x14ac:dyDescent="0.25">
      <c r="A445" s="26" t="s">
        <v>772</v>
      </c>
      <c r="B445" s="25" t="s">
        <v>378</v>
      </c>
      <c r="C445" s="24" t="s">
        <v>20</v>
      </c>
      <c r="D445" s="27">
        <v>1</v>
      </c>
      <c r="E445" s="28">
        <v>44.673999999999999</v>
      </c>
      <c r="F445" s="28">
        <f t="shared" si="18"/>
        <v>44.673999999999999</v>
      </c>
      <c r="G445" s="29">
        <f t="shared" si="19"/>
        <v>2.9313856048629011E-4</v>
      </c>
      <c r="H445" s="29">
        <f t="shared" si="20"/>
        <v>99.996956533285484</v>
      </c>
    </row>
    <row r="446" spans="1:8" x14ac:dyDescent="0.25">
      <c r="A446" s="26">
        <v>89426</v>
      </c>
      <c r="B446" s="25" t="s">
        <v>379</v>
      </c>
      <c r="C446" s="24" t="s">
        <v>12</v>
      </c>
      <c r="D446" s="27">
        <v>7</v>
      </c>
      <c r="E446" s="28">
        <v>5.6289240000000005</v>
      </c>
      <c r="F446" s="28">
        <f t="shared" si="18"/>
        <v>39.402468000000006</v>
      </c>
      <c r="G446" s="29">
        <f t="shared" si="19"/>
        <v>2.5854821034890788E-4</v>
      </c>
      <c r="H446" s="29">
        <f t="shared" si="20"/>
        <v>99.997215081495838</v>
      </c>
    </row>
    <row r="447" spans="1:8" x14ac:dyDescent="0.25">
      <c r="A447" s="26">
        <v>89802</v>
      </c>
      <c r="B447" s="25" t="s">
        <v>380</v>
      </c>
      <c r="C447" s="24" t="s">
        <v>12</v>
      </c>
      <c r="D447" s="27">
        <v>6</v>
      </c>
      <c r="E447" s="28">
        <v>6.2415959999999995</v>
      </c>
      <c r="F447" s="28">
        <f t="shared" si="18"/>
        <v>37.449575999999993</v>
      </c>
      <c r="G447" s="29">
        <f t="shared" si="19"/>
        <v>2.4573386756193574E-4</v>
      </c>
      <c r="H447" s="29">
        <f t="shared" si="20"/>
        <v>99.997460815363397</v>
      </c>
    </row>
    <row r="448" spans="1:8" x14ac:dyDescent="0.25">
      <c r="A448" s="26">
        <v>94672</v>
      </c>
      <c r="B448" s="25" t="s">
        <v>381</v>
      </c>
      <c r="C448" s="24" t="s">
        <v>12</v>
      </c>
      <c r="D448" s="27">
        <v>4</v>
      </c>
      <c r="E448" s="28">
        <v>8.7050479999999997</v>
      </c>
      <c r="F448" s="28">
        <f t="shared" si="18"/>
        <v>34.820191999999999</v>
      </c>
      <c r="G448" s="29">
        <f t="shared" si="19"/>
        <v>2.2848056943045695E-4</v>
      </c>
      <c r="H448" s="29">
        <f t="shared" si="20"/>
        <v>99.99768929593283</v>
      </c>
    </row>
    <row r="449" spans="1:8" x14ac:dyDescent="0.25">
      <c r="A449" s="26">
        <v>89739</v>
      </c>
      <c r="B449" s="25" t="s">
        <v>382</v>
      </c>
      <c r="C449" s="24" t="s">
        <v>12</v>
      </c>
      <c r="D449" s="27">
        <v>2</v>
      </c>
      <c r="E449" s="28">
        <v>16.657019999999999</v>
      </c>
      <c r="F449" s="28">
        <f t="shared" si="18"/>
        <v>33.314039999999999</v>
      </c>
      <c r="G449" s="29">
        <f t="shared" si="19"/>
        <v>2.1859761224834773E-4</v>
      </c>
      <c r="H449" s="29">
        <f t="shared" si="20"/>
        <v>99.997907893545076</v>
      </c>
    </row>
    <row r="450" spans="1:8" x14ac:dyDescent="0.25">
      <c r="A450" s="26">
        <v>94690</v>
      </c>
      <c r="B450" s="25" t="s">
        <v>383</v>
      </c>
      <c r="C450" s="24" t="s">
        <v>12</v>
      </c>
      <c r="D450" s="27">
        <v>3</v>
      </c>
      <c r="E450" s="28">
        <v>11.066388</v>
      </c>
      <c r="F450" s="28">
        <f t="shared" si="18"/>
        <v>33.199163999999996</v>
      </c>
      <c r="G450" s="29">
        <f t="shared" si="19"/>
        <v>2.1784382737852583E-4</v>
      </c>
      <c r="H450" s="29">
        <f t="shared" si="20"/>
        <v>99.998125737372447</v>
      </c>
    </row>
    <row r="451" spans="1:8" ht="180" x14ac:dyDescent="0.25">
      <c r="A451" s="26" t="s">
        <v>773</v>
      </c>
      <c r="B451" s="25" t="s">
        <v>328</v>
      </c>
      <c r="C451" s="24" t="s">
        <v>20</v>
      </c>
      <c r="D451" s="27">
        <v>2</v>
      </c>
      <c r="E451" s="28">
        <v>15.316800000000001</v>
      </c>
      <c r="F451" s="28">
        <f t="shared" si="18"/>
        <v>30.633600000000001</v>
      </c>
      <c r="G451" s="29">
        <f t="shared" si="19"/>
        <v>2.0100929861917037E-4</v>
      </c>
      <c r="H451" s="29">
        <f t="shared" si="20"/>
        <v>99.998326746671069</v>
      </c>
    </row>
    <row r="452" spans="1:8" x14ac:dyDescent="0.25">
      <c r="A452" s="26">
        <v>89624</v>
      </c>
      <c r="B452" s="25" t="s">
        <v>384</v>
      </c>
      <c r="C452" s="24" t="s">
        <v>12</v>
      </c>
      <c r="D452" s="27">
        <v>2</v>
      </c>
      <c r="E452" s="28">
        <v>14.244624</v>
      </c>
      <c r="F452" s="28">
        <f t="shared" si="18"/>
        <v>28.489248</v>
      </c>
      <c r="G452" s="29">
        <f t="shared" si="19"/>
        <v>1.8693864771582842E-4</v>
      </c>
      <c r="H452" s="29">
        <f t="shared" si="20"/>
        <v>99.998513685318784</v>
      </c>
    </row>
    <row r="453" spans="1:8" ht="30" x14ac:dyDescent="0.25">
      <c r="A453" s="26" t="s">
        <v>774</v>
      </c>
      <c r="B453" s="25" t="s">
        <v>385</v>
      </c>
      <c r="C453" s="24" t="s">
        <v>0</v>
      </c>
      <c r="D453" s="27">
        <v>1.752</v>
      </c>
      <c r="E453" s="28">
        <v>16.082639999999998</v>
      </c>
      <c r="F453" s="28">
        <f t="shared" si="18"/>
        <v>28.176785279999997</v>
      </c>
      <c r="G453" s="29">
        <f t="shared" si="19"/>
        <v>1.8488835286991286E-4</v>
      </c>
      <c r="H453" s="29">
        <f t="shared" si="20"/>
        <v>99.99869857367166</v>
      </c>
    </row>
    <row r="454" spans="1:8" x14ac:dyDescent="0.25">
      <c r="A454" s="26">
        <v>90373</v>
      </c>
      <c r="B454" s="25" t="s">
        <v>386</v>
      </c>
      <c r="C454" s="24" t="s">
        <v>12</v>
      </c>
      <c r="D454" s="27">
        <v>2</v>
      </c>
      <c r="E454" s="28">
        <v>12.240675999999999</v>
      </c>
      <c r="F454" s="28">
        <f t="shared" si="18"/>
        <v>24.481351999999998</v>
      </c>
      <c r="G454" s="29">
        <f t="shared" si="19"/>
        <v>1.6063993114648697E-4</v>
      </c>
      <c r="H454" s="29">
        <f t="shared" si="20"/>
        <v>99.998859213602813</v>
      </c>
    </row>
    <row r="455" spans="1:8" x14ac:dyDescent="0.25">
      <c r="A455" s="26">
        <v>85374</v>
      </c>
      <c r="B455" s="25" t="s">
        <v>387</v>
      </c>
      <c r="C455" s="24" t="s">
        <v>12</v>
      </c>
      <c r="D455" s="27">
        <v>2</v>
      </c>
      <c r="E455" s="28">
        <v>11.99816</v>
      </c>
      <c r="F455" s="28">
        <f t="shared" si="18"/>
        <v>23.996320000000001</v>
      </c>
      <c r="G455" s="29">
        <f t="shared" si="19"/>
        <v>1.5745728391835013E-4</v>
      </c>
      <c r="H455" s="29">
        <f t="shared" si="20"/>
        <v>99.999016670886732</v>
      </c>
    </row>
    <row r="456" spans="1:8" ht="30" x14ac:dyDescent="0.25">
      <c r="A456" s="26">
        <v>89429</v>
      </c>
      <c r="B456" s="25" t="s">
        <v>388</v>
      </c>
      <c r="C456" s="24" t="s">
        <v>12</v>
      </c>
      <c r="D456" s="27">
        <v>5</v>
      </c>
      <c r="E456" s="28">
        <v>4.3908160000000001</v>
      </c>
      <c r="F456" s="28">
        <f t="shared" si="18"/>
        <v>21.954080000000001</v>
      </c>
      <c r="G456" s="29">
        <f t="shared" si="19"/>
        <v>1.4405666401040543E-4</v>
      </c>
      <c r="H456" s="29">
        <f t="shared" si="20"/>
        <v>99.999160727550745</v>
      </c>
    </row>
    <row r="457" spans="1:8" x14ac:dyDescent="0.25">
      <c r="A457" s="26" t="s">
        <v>775</v>
      </c>
      <c r="B457" s="25" t="s">
        <v>389</v>
      </c>
      <c r="C457" s="24" t="s">
        <v>12</v>
      </c>
      <c r="D457" s="27">
        <v>1</v>
      </c>
      <c r="E457" s="28">
        <v>18.929012</v>
      </c>
      <c r="F457" s="28">
        <f t="shared" si="18"/>
        <v>18.929012</v>
      </c>
      <c r="G457" s="29">
        <f t="shared" si="19"/>
        <v>1.2420699577176235E-4</v>
      </c>
      <c r="H457" s="29">
        <f t="shared" si="20"/>
        <v>99.999284934546523</v>
      </c>
    </row>
    <row r="458" spans="1:8" ht="60" x14ac:dyDescent="0.25">
      <c r="A458" s="26" t="s">
        <v>776</v>
      </c>
      <c r="B458" s="25" t="s">
        <v>390</v>
      </c>
      <c r="C458" s="24" t="s">
        <v>20</v>
      </c>
      <c r="D458" s="27">
        <v>2</v>
      </c>
      <c r="E458" s="28">
        <v>8.9347999999999992</v>
      </c>
      <c r="F458" s="28">
        <f t="shared" si="18"/>
        <v>17.869599999999998</v>
      </c>
      <c r="G458" s="29">
        <f t="shared" si="19"/>
        <v>1.1725542419451604E-4</v>
      </c>
      <c r="H458" s="29">
        <f t="shared" si="20"/>
        <v>99.999402189970723</v>
      </c>
    </row>
    <row r="459" spans="1:8" ht="30" x14ac:dyDescent="0.25">
      <c r="A459" s="26" t="s">
        <v>777</v>
      </c>
      <c r="B459" s="25" t="s">
        <v>391</v>
      </c>
      <c r="C459" s="24" t="s">
        <v>0</v>
      </c>
      <c r="D459" s="27">
        <v>1.095</v>
      </c>
      <c r="E459" s="28">
        <v>16.082639999999998</v>
      </c>
      <c r="F459" s="28">
        <f t="shared" si="18"/>
        <v>17.610490799999997</v>
      </c>
      <c r="G459" s="29">
        <f t="shared" si="19"/>
        <v>1.1555522054369554E-4</v>
      </c>
      <c r="H459" s="29">
        <f t="shared" si="20"/>
        <v>99.99951774519127</v>
      </c>
    </row>
    <row r="460" spans="1:8" ht="60" x14ac:dyDescent="0.25">
      <c r="A460" s="26">
        <v>90462</v>
      </c>
      <c r="B460" s="25" t="s">
        <v>393</v>
      </c>
      <c r="C460" s="24" t="s">
        <v>20</v>
      </c>
      <c r="D460" s="27">
        <v>3</v>
      </c>
      <c r="E460" s="28">
        <v>3.9185479999999999</v>
      </c>
      <c r="F460" s="28">
        <f t="shared" si="18"/>
        <v>11.755644</v>
      </c>
      <c r="G460" s="29">
        <f t="shared" si="19"/>
        <v>7.7137318345106627E-5</v>
      </c>
      <c r="H460" s="29">
        <f t="shared" si="20"/>
        <v>99.999594882509612</v>
      </c>
    </row>
    <row r="461" spans="1:8" x14ac:dyDescent="0.25">
      <c r="A461" s="26">
        <v>89498</v>
      </c>
      <c r="B461" s="25" t="s">
        <v>394</v>
      </c>
      <c r="C461" s="24" t="s">
        <v>12</v>
      </c>
      <c r="D461" s="27">
        <v>1</v>
      </c>
      <c r="E461" s="28">
        <v>9.7899879999999992</v>
      </c>
      <c r="F461" s="28">
        <f t="shared" ref="F461:F469" si="21">D461*E461</f>
        <v>9.7899879999999992</v>
      </c>
      <c r="G461" s="29">
        <f t="shared" si="19"/>
        <v>6.4239221683709847E-5</v>
      </c>
      <c r="H461" s="29">
        <f t="shared" si="20"/>
        <v>99.999659121731298</v>
      </c>
    </row>
    <row r="462" spans="1:8" x14ac:dyDescent="0.25">
      <c r="A462" s="26">
        <v>72294</v>
      </c>
      <c r="B462" s="25" t="s">
        <v>395</v>
      </c>
      <c r="C462" s="24" t="s">
        <v>12</v>
      </c>
      <c r="D462" s="27">
        <v>1</v>
      </c>
      <c r="E462" s="28">
        <v>9.7006399999999999</v>
      </c>
      <c r="F462" s="28">
        <f t="shared" si="21"/>
        <v>9.7006399999999999</v>
      </c>
      <c r="G462" s="29">
        <f t="shared" ref="G462:G469" si="22">F462/$F$470*100</f>
        <v>6.3652944562737277E-5</v>
      </c>
      <c r="H462" s="29">
        <f t="shared" ref="H462:H469" si="23">H461+G462</f>
        <v>99.99972277467586</v>
      </c>
    </row>
    <row r="463" spans="1:8" ht="60" x14ac:dyDescent="0.25">
      <c r="A463" s="26" t="s">
        <v>778</v>
      </c>
      <c r="B463" s="25" t="s">
        <v>396</v>
      </c>
      <c r="C463" s="24" t="s">
        <v>20</v>
      </c>
      <c r="D463" s="27">
        <v>1</v>
      </c>
      <c r="E463" s="28">
        <v>8.9347999999999992</v>
      </c>
      <c r="F463" s="28">
        <f t="shared" si="21"/>
        <v>8.9347999999999992</v>
      </c>
      <c r="G463" s="29">
        <f t="shared" si="22"/>
        <v>5.8627712097258018E-5</v>
      </c>
      <c r="H463" s="29">
        <f t="shared" si="23"/>
        <v>99.999781402387953</v>
      </c>
    </row>
    <row r="464" spans="1:8" x14ac:dyDescent="0.25">
      <c r="A464" s="26" t="s">
        <v>779</v>
      </c>
      <c r="B464" s="25" t="s">
        <v>397</v>
      </c>
      <c r="C464" s="24" t="s">
        <v>12</v>
      </c>
      <c r="D464" s="27">
        <v>1</v>
      </c>
      <c r="E464" s="28">
        <v>8.5391159999999999</v>
      </c>
      <c r="F464" s="28">
        <f t="shared" si="21"/>
        <v>8.5391159999999999</v>
      </c>
      <c r="G464" s="29">
        <f t="shared" si="22"/>
        <v>5.6031341990093734E-5</v>
      </c>
      <c r="H464" s="29">
        <f t="shared" si="23"/>
        <v>99.999837433729937</v>
      </c>
    </row>
    <row r="465" spans="1:8" x14ac:dyDescent="0.25">
      <c r="A465" s="26" t="s">
        <v>780</v>
      </c>
      <c r="B465" s="25" t="s">
        <v>398</v>
      </c>
      <c r="C465" s="24" t="s">
        <v>12</v>
      </c>
      <c r="D465" s="27">
        <v>1</v>
      </c>
      <c r="E465" s="28">
        <v>6.6117519999999992</v>
      </c>
      <c r="F465" s="28">
        <f t="shared" si="21"/>
        <v>6.6117519999999992</v>
      </c>
      <c r="G465" s="29">
        <f t="shared" si="22"/>
        <v>4.3384506951970932E-5</v>
      </c>
      <c r="H465" s="29">
        <f t="shared" si="23"/>
        <v>99.999880818236889</v>
      </c>
    </row>
    <row r="466" spans="1:8" ht="30" x14ac:dyDescent="0.25">
      <c r="A466" s="26">
        <v>89436</v>
      </c>
      <c r="B466" s="25" t="s">
        <v>399</v>
      </c>
      <c r="C466" s="24" t="s">
        <v>12</v>
      </c>
      <c r="D466" s="27">
        <v>1</v>
      </c>
      <c r="E466" s="28">
        <v>6.2033040000000002</v>
      </c>
      <c r="F466" s="28">
        <f t="shared" si="21"/>
        <v>6.2033040000000002</v>
      </c>
      <c r="G466" s="29">
        <f t="shared" si="22"/>
        <v>4.0704382970381998E-5</v>
      </c>
      <c r="H466" s="29">
        <f t="shared" si="23"/>
        <v>99.999921522619857</v>
      </c>
    </row>
    <row r="467" spans="1:8" ht="30" x14ac:dyDescent="0.25">
      <c r="A467" s="26" t="s">
        <v>781</v>
      </c>
      <c r="B467" s="25" t="s">
        <v>400</v>
      </c>
      <c r="C467" s="24" t="s">
        <v>0</v>
      </c>
      <c r="D467" s="27">
        <v>0.3</v>
      </c>
      <c r="E467" s="28">
        <v>16.082639999999998</v>
      </c>
      <c r="F467" s="28">
        <f t="shared" si="21"/>
        <v>4.8247919999999995</v>
      </c>
      <c r="G467" s="29">
        <f t="shared" si="22"/>
        <v>3.1658964532519325E-5</v>
      </c>
      <c r="H467" s="29">
        <f t="shared" si="23"/>
        <v>99.999953181584388</v>
      </c>
    </row>
    <row r="468" spans="1:8" ht="30" x14ac:dyDescent="0.25">
      <c r="A468" s="26" t="s">
        <v>782</v>
      </c>
      <c r="B468" s="25" t="s">
        <v>401</v>
      </c>
      <c r="C468" s="24" t="s">
        <v>7</v>
      </c>
      <c r="D468" s="27">
        <v>0.3</v>
      </c>
      <c r="E468" s="28">
        <v>16.082639999999998</v>
      </c>
      <c r="F468" s="28">
        <f t="shared" si="21"/>
        <v>4.8247919999999995</v>
      </c>
      <c r="G468" s="29">
        <f t="shared" si="22"/>
        <v>3.1658964532519325E-5</v>
      </c>
      <c r="H468" s="29">
        <f t="shared" si="23"/>
        <v>99.999984840548919</v>
      </c>
    </row>
    <row r="469" spans="1:8" ht="30" x14ac:dyDescent="0.25">
      <c r="A469" s="26" t="s">
        <v>783</v>
      </c>
      <c r="B469" s="25" t="s">
        <v>402</v>
      </c>
      <c r="C469" s="24" t="s">
        <v>12</v>
      </c>
      <c r="D469" s="27">
        <v>1</v>
      </c>
      <c r="E469" s="28">
        <v>2.3102840000000002</v>
      </c>
      <c r="F469" s="28">
        <f t="shared" si="21"/>
        <v>2.3102840000000002</v>
      </c>
      <c r="G469" s="29">
        <f t="shared" si="22"/>
        <v>1.5159451270862433E-5</v>
      </c>
      <c r="H469" s="29">
        <f t="shared" si="23"/>
        <v>100.00000000000018</v>
      </c>
    </row>
    <row r="470" spans="1:8" s="35" customFormat="1" ht="24.75" customHeight="1" thickBot="1" x14ac:dyDescent="0.3">
      <c r="A470" s="30"/>
      <c r="B470" s="31"/>
      <c r="C470" s="31" t="s">
        <v>481</v>
      </c>
      <c r="D470" s="31"/>
      <c r="E470" s="32"/>
      <c r="F470" s="33">
        <f>SUM(F12:F469)</f>
        <v>15239891.990289478</v>
      </c>
      <c r="G470" s="33"/>
      <c r="H470" s="34"/>
    </row>
  </sheetData>
  <mergeCells count="9">
    <mergeCell ref="A10:H10"/>
    <mergeCell ref="B9:E9"/>
    <mergeCell ref="A1:H1"/>
    <mergeCell ref="A2:H2"/>
    <mergeCell ref="A3:H3"/>
    <mergeCell ref="A4:H4"/>
    <mergeCell ref="A5:H5"/>
    <mergeCell ref="B8:F8"/>
    <mergeCell ref="B7:F7"/>
  </mergeCells>
  <printOptions horizontalCentered="1"/>
  <pageMargins left="0.6692913385826772" right="0.19685039370078741" top="0.43307086614173229" bottom="0.74803149606299213" header="0.35433070866141736" footer="0.35433070866141736"/>
  <pageSetup paperSize="9" scale="59" fitToHeight="0" orientation="portrait" horizontalDpi="4294967293" verticalDpi="4294967293"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ABC Serviços</vt:lpstr>
      <vt:lpstr>'ABC Serviços'!Titulos_de_impressao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Jairo Lopes</dc:creator>
  <cp:lastModifiedBy>Wildson Silva</cp:lastModifiedBy>
  <cp:lastPrinted>2017-10-28T20:27:40Z</cp:lastPrinted>
  <dcterms:created xsi:type="dcterms:W3CDTF">2017-10-18T19:53:04Z</dcterms:created>
  <dcterms:modified xsi:type="dcterms:W3CDTF">2017-10-30T13:27:33Z</dcterms:modified>
</cp:coreProperties>
</file>